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75" windowHeight="3345" firstSheet="1" activeTab="4"/>
  </bookViews>
  <sheets>
    <sheet name="Field Data" sheetId="1" r:id="rId1"/>
    <sheet name="Net Gain Brix" sheetId="2" r:id="rId2"/>
    <sheet name="Net Gain Pol" sheetId="3" r:id="rId3"/>
    <sheet name="Net Gain Purity" sheetId="4" r:id="rId4"/>
    <sheet name="Net Fiber" sheetId="5" r:id="rId5"/>
    <sheet name="Net Gain Pol % Cane" sheetId="6" r:id="rId6"/>
  </sheets>
  <definedNames/>
  <calcPr fullCalcOnLoad="1"/>
</workbook>
</file>

<file path=xl/sharedStrings.xml><?xml version="1.0" encoding="utf-8"?>
<sst xmlns="http://schemas.openxmlformats.org/spreadsheetml/2006/main" count="290" uniqueCount="33">
  <si>
    <t>Treatment</t>
  </si>
  <si>
    <t>Rep</t>
  </si>
  <si>
    <t>First Expressed Juice</t>
  </si>
  <si>
    <t>Brix</t>
  </si>
  <si>
    <t>Purity</t>
  </si>
  <si>
    <t>Mixed Juice</t>
  </si>
  <si>
    <t>% Pol</t>
  </si>
  <si>
    <t>Direct Cane Analysis (DCA) Knife</t>
  </si>
  <si>
    <t>Fiber % Cane</t>
  </si>
  <si>
    <t>Pol % Cane</t>
  </si>
  <si>
    <t>Hectares</t>
  </si>
  <si>
    <t>Tones Cane</t>
  </si>
  <si>
    <t>Tons Cane/Hectare</t>
  </si>
  <si>
    <t>To</t>
  </si>
  <si>
    <t>T1</t>
  </si>
  <si>
    <t>T2</t>
  </si>
  <si>
    <t>T3</t>
  </si>
  <si>
    <t>Fusilade</t>
  </si>
  <si>
    <t>Averages</t>
  </si>
  <si>
    <t>Uitvlogt/Leonora Estate</t>
  </si>
  <si>
    <t>http://bible.cc/romans/8-14.htm</t>
  </si>
  <si>
    <t>Net</t>
  </si>
  <si>
    <t>net</t>
  </si>
  <si>
    <t>STD Progrom</t>
  </si>
  <si>
    <t>Experimental ISO rate 1:8</t>
  </si>
  <si>
    <t>STD Program ISO 1:4</t>
  </si>
  <si>
    <t>Fusilade+ISO 2:1</t>
  </si>
  <si>
    <t>Fusilade+ISO 4:1+27%H2O</t>
  </si>
  <si>
    <t>Fusilade+ISO 8:1</t>
  </si>
  <si>
    <t>1st Juice</t>
  </si>
  <si>
    <t>Mix Juice</t>
  </si>
  <si>
    <t>DCA Juice</t>
  </si>
  <si>
    <t>Fusilade+ISO 4:1 + 27% H20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</si>
</sst>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0"/>
    </font>
    <font>
      <b/>
      <sz val="9"/>
      <name val="Arial"/>
      <family val="0"/>
    </font>
    <font>
      <b/>
      <sz val="12.75"/>
      <name val="Arial"/>
      <family val="2"/>
    </font>
    <font>
      <b/>
      <sz val="9.5"/>
      <name val="Arial"/>
      <family val="0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2" fillId="0" borderId="0" xfId="19" applyAlignment="1">
      <alignment/>
    </xf>
    <xf numFmtId="20" fontId="1" fillId="0" borderId="0" xfId="0" applyNumberFormat="1" applyFont="1" applyAlignment="1">
      <alignment/>
    </xf>
    <xf numFmtId="2" fontId="0" fillId="0" borderId="0" xfId="0" applyNumberForma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Brix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0725"/>
          <c:w val="0.9085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Gain Brix'!$B$30</c:f>
              <c:strCache>
                <c:ptCount val="1"/>
                <c:pt idx="0">
                  <c:v>Fusilade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Brix'!$C$28:$E$28</c:f>
              <c:strCache>
                <c:ptCount val="3"/>
                <c:pt idx="0">
                  <c:v>1st Juice</c:v>
                </c:pt>
                <c:pt idx="1">
                  <c:v>Mix Juice</c:v>
                </c:pt>
                <c:pt idx="2">
                  <c:v>DCA Juice</c:v>
                </c:pt>
              </c:strCache>
            </c:strRef>
          </c:cat>
          <c:val>
            <c:numRef>
              <c:f>'Net Gain Brix'!$C$30:$E$30</c:f>
              <c:numCache>
                <c:ptCount val="3"/>
                <c:pt idx="0">
                  <c:v>16.5</c:v>
                </c:pt>
                <c:pt idx="1">
                  <c:v>11.2</c:v>
                </c:pt>
                <c:pt idx="2">
                  <c:v>17.875</c:v>
                </c:pt>
              </c:numCache>
            </c:numRef>
          </c:val>
        </c:ser>
        <c:ser>
          <c:idx val="1"/>
          <c:order val="1"/>
          <c:tx>
            <c:strRef>
              <c:f>'Net Gain Brix'!$B$31</c:f>
              <c:strCache>
                <c:ptCount val="1"/>
                <c:pt idx="0">
                  <c:v>Fusilade+ISO 2:1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Brix'!$C$28:$E$28</c:f>
              <c:strCache>
                <c:ptCount val="3"/>
                <c:pt idx="0">
                  <c:v>1st Juice</c:v>
                </c:pt>
                <c:pt idx="1">
                  <c:v>Mix Juice</c:v>
                </c:pt>
                <c:pt idx="2">
                  <c:v>DCA Juice</c:v>
                </c:pt>
              </c:strCache>
            </c:strRef>
          </c:cat>
          <c:val>
            <c:numRef>
              <c:f>'Net Gain Brix'!$C$31:$E$31</c:f>
              <c:numCache>
                <c:ptCount val="3"/>
                <c:pt idx="0">
                  <c:v>17</c:v>
                </c:pt>
                <c:pt idx="1">
                  <c:v>12.1</c:v>
                </c:pt>
                <c:pt idx="2">
                  <c:v>16.95</c:v>
                </c:pt>
              </c:numCache>
            </c:numRef>
          </c:val>
        </c:ser>
        <c:axId val="8613652"/>
        <c:axId val="10414005"/>
      </c:barChart>
      <c:catAx>
        <c:axId val="8613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Treatment 1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0414005"/>
        <c:crosses val="autoZero"/>
        <c:auto val="1"/>
        <c:lblOffset val="100"/>
        <c:noMultiLvlLbl val="0"/>
      </c:catAx>
      <c:valAx>
        <c:axId val="10414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861365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425"/>
          <c:y val="0.9205"/>
          <c:w val="0.82125"/>
          <c:h val="0.0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Fiber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1425"/>
          <c:w val="0.9085"/>
          <c:h val="0.70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Fiber'!$B$30</c:f>
              <c:strCache>
                <c:ptCount val="1"/>
                <c:pt idx="0">
                  <c:v>Fusilade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Fiber'!$C$28</c:f>
              <c:numCache>
                <c:ptCount val="1"/>
              </c:numCache>
            </c:numRef>
          </c:cat>
          <c:val>
            <c:numRef>
              <c:f>'Net Fiber'!$C$30</c:f>
              <c:numCache>
                <c:ptCount val="1"/>
                <c:pt idx="0">
                  <c:v>12.79</c:v>
                </c:pt>
              </c:numCache>
            </c:numRef>
          </c:val>
        </c:ser>
        <c:ser>
          <c:idx val="1"/>
          <c:order val="1"/>
          <c:tx>
            <c:strRef>
              <c:f>'Net Fiber'!$B$31</c:f>
              <c:strCache>
                <c:ptCount val="1"/>
                <c:pt idx="0">
                  <c:v>Fusilade+ISO 2:1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Fiber'!$C$28</c:f>
              <c:numCache>
                <c:ptCount val="1"/>
              </c:numCache>
            </c:numRef>
          </c:cat>
          <c:val>
            <c:numRef>
              <c:f>'Net Fiber'!$C$31</c:f>
              <c:numCache>
                <c:ptCount val="1"/>
                <c:pt idx="0">
                  <c:v>13.54</c:v>
                </c:pt>
              </c:numCache>
            </c:numRef>
          </c:val>
        </c:ser>
        <c:axId val="50159662"/>
        <c:axId val="48783775"/>
      </c:barChart>
      <c:catAx>
        <c:axId val="50159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Treatment 1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8783775"/>
        <c:crosses val="autoZero"/>
        <c:auto val="1"/>
        <c:lblOffset val="100"/>
        <c:noMultiLvlLbl val="0"/>
      </c:catAx>
      <c:valAx>
        <c:axId val="48783775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0159662"/>
        <c:crossesAt val="1"/>
        <c:crossBetween val="between"/>
        <c:dispUnits/>
        <c:majorUnit val="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425"/>
          <c:y val="0.917"/>
          <c:w val="0.82125"/>
          <c:h val="0.0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Fiber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093"/>
          <c:w val="0.91275"/>
          <c:h val="0.7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Fiber'!$B$32</c:f>
              <c:strCache>
                <c:ptCount val="1"/>
                <c:pt idx="0">
                  <c:v>Fusilade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Fiber'!$C$28</c:f>
              <c:numCache>
                <c:ptCount val="1"/>
              </c:numCache>
            </c:numRef>
          </c:cat>
          <c:val>
            <c:numRef>
              <c:f>'Net Fiber'!$C$32</c:f>
              <c:numCache>
                <c:ptCount val="1"/>
                <c:pt idx="0">
                  <c:v>12.855</c:v>
                </c:pt>
              </c:numCache>
            </c:numRef>
          </c:val>
        </c:ser>
        <c:ser>
          <c:idx val="1"/>
          <c:order val="1"/>
          <c:tx>
            <c:strRef>
              <c:f>'Net Fiber'!$B$33</c:f>
              <c:strCache>
                <c:ptCount val="1"/>
                <c:pt idx="0">
                  <c:v>Fusilade+ISO 4:1+27%H2O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Fiber'!$C$28</c:f>
              <c:numCache>
                <c:ptCount val="1"/>
              </c:numCache>
            </c:numRef>
          </c:cat>
          <c:val>
            <c:numRef>
              <c:f>'Net Fiber'!$C$33</c:f>
              <c:numCache>
                <c:ptCount val="1"/>
                <c:pt idx="0">
                  <c:v>13.805</c:v>
                </c:pt>
              </c:numCache>
            </c:numRef>
          </c:val>
        </c:ser>
        <c:axId val="36400792"/>
        <c:axId val="59171673"/>
      </c:barChart>
      <c:catAx>
        <c:axId val="36400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Treatment 2 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171673"/>
        <c:crosses val="autoZero"/>
        <c:auto val="1"/>
        <c:lblOffset val="100"/>
        <c:noMultiLvlLbl val="0"/>
      </c:catAx>
      <c:valAx>
        <c:axId val="59171673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6400792"/>
        <c:crossesAt val="1"/>
        <c:crossBetween val="between"/>
        <c:dispUnits/>
        <c:majorUnit val="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4"/>
          <c:y val="0.91725"/>
          <c:w val="0.8195"/>
          <c:h val="0.07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Fiber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9975"/>
          <c:w val="0.913"/>
          <c:h val="0.7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Fiber'!$B$34</c:f>
              <c:strCache>
                <c:ptCount val="1"/>
                <c:pt idx="0">
                  <c:v>Fusilade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Fiber'!$C$28</c:f>
              <c:numCache>
                <c:ptCount val="1"/>
              </c:numCache>
            </c:numRef>
          </c:cat>
          <c:val>
            <c:numRef>
              <c:f>'Net Fiber'!$C$34</c:f>
              <c:numCache>
                <c:ptCount val="1"/>
                <c:pt idx="0">
                  <c:v>13.14</c:v>
                </c:pt>
              </c:numCache>
            </c:numRef>
          </c:val>
        </c:ser>
        <c:ser>
          <c:idx val="1"/>
          <c:order val="1"/>
          <c:tx>
            <c:strRef>
              <c:f>'Net Fiber'!$B$35</c:f>
              <c:strCache>
                <c:ptCount val="1"/>
                <c:pt idx="0">
                  <c:v>Fusilade+ISO 8:1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Fiber'!$C$28</c:f>
              <c:numCache>
                <c:ptCount val="1"/>
              </c:numCache>
            </c:numRef>
          </c:cat>
          <c:val>
            <c:numRef>
              <c:f>'Net Fiber'!$C$35</c:f>
              <c:numCache>
                <c:ptCount val="1"/>
                <c:pt idx="0">
                  <c:v>12.879999999999999</c:v>
                </c:pt>
              </c:numCache>
            </c:numRef>
          </c:val>
        </c:ser>
        <c:axId val="62783010"/>
        <c:axId val="28176179"/>
      </c:barChart>
      <c:catAx>
        <c:axId val="62783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Treatment 3 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8176179"/>
        <c:crosses val="autoZero"/>
        <c:auto val="1"/>
        <c:lblOffset val="100"/>
        <c:noMultiLvlLbl val="0"/>
      </c:catAx>
      <c:valAx>
        <c:axId val="28176179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2783010"/>
        <c:crossesAt val="1"/>
        <c:crossBetween val="between"/>
        <c:dispUnits/>
        <c:majorUnit val="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35"/>
          <c:y val="0.921"/>
          <c:w val="0.81775"/>
          <c:h val="0.07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 % Cane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1425"/>
          <c:w val="0.9085"/>
          <c:h val="0.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Gain Pol % Cane'!$B$30</c:f>
              <c:strCache>
                <c:ptCount val="1"/>
                <c:pt idx="0">
                  <c:v>Fusilade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 % Cane'!$A$29</c:f>
              <c:numCache>
                <c:ptCount val="1"/>
              </c:numCache>
            </c:numRef>
          </c:cat>
          <c:val>
            <c:numRef>
              <c:f>'Net Gain Pol % Cane'!$C$30</c:f>
              <c:numCache>
                <c:ptCount val="1"/>
                <c:pt idx="0">
                  <c:v>12.865</c:v>
                </c:pt>
              </c:numCache>
            </c:numRef>
          </c:val>
        </c:ser>
        <c:ser>
          <c:idx val="1"/>
          <c:order val="1"/>
          <c:tx>
            <c:strRef>
              <c:f>'Net Gain Pol % Cane'!$B$31</c:f>
              <c:strCache>
                <c:ptCount val="1"/>
                <c:pt idx="0">
                  <c:v>Fusilade+ISO 2:1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 % Cane'!$A$29</c:f>
              <c:numCache>
                <c:ptCount val="1"/>
              </c:numCache>
            </c:numRef>
          </c:cat>
          <c:val>
            <c:numRef>
              <c:f>'Net Gain Pol % Cane'!$C$31</c:f>
              <c:numCache>
                <c:ptCount val="1"/>
                <c:pt idx="0">
                  <c:v>12.129999999999999</c:v>
                </c:pt>
              </c:numCache>
            </c:numRef>
          </c:val>
        </c:ser>
        <c:axId val="52259020"/>
        <c:axId val="569133"/>
      </c:barChart>
      <c:catAx>
        <c:axId val="52259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Treatment 1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69133"/>
        <c:crosses val="autoZero"/>
        <c:auto val="1"/>
        <c:lblOffset val="100"/>
        <c:noMultiLvlLbl val="0"/>
      </c:catAx>
      <c:valAx>
        <c:axId val="569133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2259020"/>
        <c:crossesAt val="1"/>
        <c:crossBetween val="between"/>
        <c:dispUnits/>
        <c:majorUnit val="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425"/>
          <c:y val="0.917"/>
          <c:w val="0.82125"/>
          <c:h val="0.0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 % Cane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093"/>
          <c:w val="0.91275"/>
          <c:h val="0.7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Gain Pol % Cane'!$B$32</c:f>
              <c:strCache>
                <c:ptCount val="1"/>
                <c:pt idx="0">
                  <c:v>Fusilade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 % Cane'!$A$29</c:f>
              <c:numCache>
                <c:ptCount val="1"/>
              </c:numCache>
            </c:numRef>
          </c:cat>
          <c:val>
            <c:numRef>
              <c:f>'Net Gain Pol % Cane'!$C$32</c:f>
              <c:numCache>
                <c:ptCount val="1"/>
                <c:pt idx="0">
                  <c:v>12.635</c:v>
                </c:pt>
              </c:numCache>
            </c:numRef>
          </c:val>
        </c:ser>
        <c:ser>
          <c:idx val="1"/>
          <c:order val="1"/>
          <c:tx>
            <c:strRef>
              <c:f>'Net Gain Pol % Cane'!$B$33</c:f>
              <c:strCache>
                <c:ptCount val="1"/>
                <c:pt idx="0">
                  <c:v>Fusilade+ISO 4:1+27%H2O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 % Cane'!$A$29</c:f>
              <c:numCache>
                <c:ptCount val="1"/>
              </c:numCache>
            </c:numRef>
          </c:cat>
          <c:val>
            <c:numRef>
              <c:f>'Net Gain Pol % Cane'!$C$33</c:f>
              <c:numCache>
                <c:ptCount val="1"/>
                <c:pt idx="0">
                  <c:v>13.615</c:v>
                </c:pt>
              </c:numCache>
            </c:numRef>
          </c:val>
        </c:ser>
        <c:axId val="5122198"/>
        <c:axId val="46099783"/>
      </c:barChart>
      <c:catAx>
        <c:axId val="5122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Treatment 2 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6099783"/>
        <c:crosses val="autoZero"/>
        <c:auto val="1"/>
        <c:lblOffset val="100"/>
        <c:noMultiLvlLbl val="0"/>
      </c:catAx>
      <c:valAx>
        <c:axId val="46099783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122198"/>
        <c:crossesAt val="1"/>
        <c:crossBetween val="between"/>
        <c:dispUnits/>
        <c:majorUnit val="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4"/>
          <c:y val="0.91725"/>
          <c:w val="0.8195"/>
          <c:h val="0.07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065"/>
          <c:w val="0.913"/>
          <c:h val="0.7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Gain Pol % Cane'!$B$34</c:f>
              <c:strCache>
                <c:ptCount val="1"/>
                <c:pt idx="0">
                  <c:v>Fusilade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 % Cane'!$A$29</c:f>
              <c:numCache>
                <c:ptCount val="1"/>
              </c:numCache>
            </c:numRef>
          </c:cat>
          <c:val>
            <c:numRef>
              <c:f>'Net Gain Pol % Cane'!$C$34</c:f>
              <c:numCache>
                <c:ptCount val="1"/>
                <c:pt idx="0">
                  <c:v>12.895</c:v>
                </c:pt>
              </c:numCache>
            </c:numRef>
          </c:val>
        </c:ser>
        <c:ser>
          <c:idx val="1"/>
          <c:order val="1"/>
          <c:tx>
            <c:strRef>
              <c:f>'Net Gain Pol % Cane'!$B$35</c:f>
              <c:strCache>
                <c:ptCount val="1"/>
                <c:pt idx="0">
                  <c:v>Fusilade+ISO 8:1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 Gain Pol % Cane'!$A$29</c:f>
              <c:numCache>
                <c:ptCount val="1"/>
              </c:numCache>
            </c:numRef>
          </c:cat>
          <c:val>
            <c:numRef>
              <c:f>'Net Gain Pol % Cane'!$C$35</c:f>
              <c:numCache>
                <c:ptCount val="1"/>
                <c:pt idx="0">
                  <c:v>14.075</c:v>
                </c:pt>
              </c:numCache>
            </c:numRef>
          </c:val>
        </c:ser>
        <c:axId val="12244864"/>
        <c:axId val="43094913"/>
      </c:barChart>
      <c:catAx>
        <c:axId val="12244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Treatment 3 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3094913"/>
        <c:crosses val="autoZero"/>
        <c:auto val="1"/>
        <c:lblOffset val="100"/>
        <c:noMultiLvlLbl val="0"/>
      </c:catAx>
      <c:valAx>
        <c:axId val="43094913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2244864"/>
        <c:crossesAt val="1"/>
        <c:crossBetween val="between"/>
        <c:dispUnits/>
        <c:majorUnit val="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35"/>
          <c:y val="0.921"/>
          <c:w val="0.81775"/>
          <c:h val="0.07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Brix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0725"/>
          <c:w val="0.912"/>
          <c:h val="0.6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Gain Brix'!$B$32</c:f>
              <c:strCache>
                <c:ptCount val="1"/>
                <c:pt idx="0">
                  <c:v>Fusilade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Brix'!$C$28:$E$28</c:f>
              <c:strCache>
                <c:ptCount val="3"/>
                <c:pt idx="0">
                  <c:v>1st Juice</c:v>
                </c:pt>
                <c:pt idx="1">
                  <c:v>Mix Juice</c:v>
                </c:pt>
                <c:pt idx="2">
                  <c:v>DCA Juice</c:v>
                </c:pt>
              </c:strCache>
            </c:strRef>
          </c:cat>
          <c:val>
            <c:numRef>
              <c:f>'Net Gain Brix'!$C$32:$E$32</c:f>
              <c:numCache>
                <c:ptCount val="3"/>
                <c:pt idx="0">
                  <c:v>16.425</c:v>
                </c:pt>
                <c:pt idx="1">
                  <c:v>11.175</c:v>
                </c:pt>
                <c:pt idx="2">
                  <c:v>17.475</c:v>
                </c:pt>
              </c:numCache>
            </c:numRef>
          </c:val>
        </c:ser>
        <c:ser>
          <c:idx val="1"/>
          <c:order val="1"/>
          <c:tx>
            <c:strRef>
              <c:f>'Net Gain Brix'!$B$33</c:f>
              <c:strCache>
                <c:ptCount val="1"/>
                <c:pt idx="0">
                  <c:v>Fusilade+ISO 4:1+27%H2O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Brix'!$C$28:$E$28</c:f>
              <c:strCache>
                <c:ptCount val="3"/>
                <c:pt idx="0">
                  <c:v>1st Juice</c:v>
                </c:pt>
                <c:pt idx="1">
                  <c:v>Mix Juice</c:v>
                </c:pt>
                <c:pt idx="2">
                  <c:v>DCA Juice</c:v>
                </c:pt>
              </c:strCache>
            </c:strRef>
          </c:cat>
          <c:val>
            <c:numRef>
              <c:f>'Net Gain Brix'!$C$33:$E$33</c:f>
              <c:numCache>
                <c:ptCount val="3"/>
                <c:pt idx="0">
                  <c:v>17.625</c:v>
                </c:pt>
                <c:pt idx="1">
                  <c:v>11.65</c:v>
                </c:pt>
                <c:pt idx="2">
                  <c:v>18.275</c:v>
                </c:pt>
              </c:numCache>
            </c:numRef>
          </c:val>
        </c:ser>
        <c:axId val="26617182"/>
        <c:axId val="38228047"/>
      </c:barChart>
      <c:catAx>
        <c:axId val="26617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Treatment 2 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8228047"/>
        <c:crosses val="autoZero"/>
        <c:auto val="1"/>
        <c:lblOffset val="100"/>
        <c:noMultiLvlLbl val="0"/>
      </c:catAx>
      <c:valAx>
        <c:axId val="38228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661718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4"/>
          <c:y val="0.92075"/>
          <c:w val="0.8195"/>
          <c:h val="0.07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Brix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065"/>
          <c:w val="0.91325"/>
          <c:h val="0.7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Gain Brix'!$B$34</c:f>
              <c:strCache>
                <c:ptCount val="1"/>
                <c:pt idx="0">
                  <c:v>Fusilade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Brix'!$C$28:$E$28</c:f>
              <c:strCache>
                <c:ptCount val="3"/>
                <c:pt idx="0">
                  <c:v>1st Juice</c:v>
                </c:pt>
                <c:pt idx="1">
                  <c:v>Mix Juice</c:v>
                </c:pt>
                <c:pt idx="2">
                  <c:v>DCA Juice</c:v>
                </c:pt>
              </c:strCache>
            </c:strRef>
          </c:cat>
          <c:val>
            <c:numRef>
              <c:f>'Net Gain Brix'!$C$34:$E$34</c:f>
              <c:numCache>
                <c:ptCount val="3"/>
                <c:pt idx="0">
                  <c:v>18.05</c:v>
                </c:pt>
                <c:pt idx="1">
                  <c:v>11.55</c:v>
                </c:pt>
                <c:pt idx="2">
                  <c:v>17.049999999999997</c:v>
                </c:pt>
              </c:numCache>
            </c:numRef>
          </c:val>
        </c:ser>
        <c:ser>
          <c:idx val="1"/>
          <c:order val="1"/>
          <c:tx>
            <c:strRef>
              <c:f>'Net Gain Brix'!$B$35</c:f>
              <c:strCache>
                <c:ptCount val="1"/>
                <c:pt idx="0">
                  <c:v>Fusilade+ISO 8:1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Brix'!$C$28:$E$28</c:f>
              <c:strCache>
                <c:ptCount val="3"/>
                <c:pt idx="0">
                  <c:v>1st Juice</c:v>
                </c:pt>
                <c:pt idx="1">
                  <c:v>Mix Juice</c:v>
                </c:pt>
                <c:pt idx="2">
                  <c:v>DCA Juice</c:v>
                </c:pt>
              </c:strCache>
            </c:strRef>
          </c:cat>
          <c:val>
            <c:numRef>
              <c:f>'Net Gain Brix'!$C$35:$E$35</c:f>
              <c:numCache>
                <c:ptCount val="3"/>
                <c:pt idx="0">
                  <c:v>17.65</c:v>
                </c:pt>
                <c:pt idx="1">
                  <c:v>11.65</c:v>
                </c:pt>
                <c:pt idx="2">
                  <c:v>18.275</c:v>
                </c:pt>
              </c:numCache>
            </c:numRef>
          </c:val>
        </c:ser>
        <c:axId val="8508104"/>
        <c:axId val="9464073"/>
      </c:barChart>
      <c:catAx>
        <c:axId val="8508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Treatment 3 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9464073"/>
        <c:crosses val="autoZero"/>
        <c:auto val="1"/>
        <c:lblOffset val="100"/>
        <c:noMultiLvlLbl val="0"/>
      </c:catAx>
      <c:valAx>
        <c:axId val="9464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850810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35"/>
          <c:y val="0.921"/>
          <c:w val="0.81775"/>
          <c:h val="0.07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1425"/>
          <c:w val="0.9085"/>
          <c:h val="0.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Gain Brix'!$B$30</c:f>
              <c:strCache>
                <c:ptCount val="1"/>
                <c:pt idx="0">
                  <c:v>Fusilade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Brix'!$C$28:$E$28</c:f>
              <c:strCache>
                <c:ptCount val="3"/>
                <c:pt idx="0">
                  <c:v>1st Juice</c:v>
                </c:pt>
                <c:pt idx="1">
                  <c:v>Mix Juice</c:v>
                </c:pt>
                <c:pt idx="2">
                  <c:v>DCA Juice</c:v>
                </c:pt>
              </c:strCache>
            </c:strRef>
          </c:cat>
          <c:val>
            <c:numRef>
              <c:f>'Net Gain Pol'!$C$30:$E$30</c:f>
              <c:numCache>
                <c:ptCount val="3"/>
                <c:pt idx="0">
                  <c:v>13.870000000000001</c:v>
                </c:pt>
                <c:pt idx="1">
                  <c:v>9.235</c:v>
                </c:pt>
                <c:pt idx="2">
                  <c:v>17.29</c:v>
                </c:pt>
              </c:numCache>
            </c:numRef>
          </c:val>
        </c:ser>
        <c:ser>
          <c:idx val="1"/>
          <c:order val="1"/>
          <c:tx>
            <c:strRef>
              <c:f>'Net Gain Brix'!$B$31</c:f>
              <c:strCache>
                <c:ptCount val="1"/>
                <c:pt idx="0">
                  <c:v>Fusilade+ISO 2:1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Brix'!$C$28:$E$28</c:f>
              <c:strCache>
                <c:ptCount val="3"/>
                <c:pt idx="0">
                  <c:v>1st Juice</c:v>
                </c:pt>
                <c:pt idx="1">
                  <c:v>Mix Juice</c:v>
                </c:pt>
                <c:pt idx="2">
                  <c:v>DCA Juice</c:v>
                </c:pt>
              </c:strCache>
            </c:strRef>
          </c:cat>
          <c:val>
            <c:numRef>
              <c:f>'Net Gain Pol'!$C$31:$E$31</c:f>
              <c:numCache>
                <c:ptCount val="3"/>
                <c:pt idx="0">
                  <c:v>14.375</c:v>
                </c:pt>
                <c:pt idx="1">
                  <c:v>9.555</c:v>
                </c:pt>
                <c:pt idx="2">
                  <c:v>14.030000000000001</c:v>
                </c:pt>
              </c:numCache>
            </c:numRef>
          </c:val>
        </c:ser>
        <c:axId val="18067794"/>
        <c:axId val="28392419"/>
      </c:barChart>
      <c:catAx>
        <c:axId val="18067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Treatment 1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8392419"/>
        <c:crosses val="autoZero"/>
        <c:auto val="1"/>
        <c:lblOffset val="100"/>
        <c:noMultiLvlLbl val="0"/>
      </c:catAx>
      <c:valAx>
        <c:axId val="28392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806779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425"/>
          <c:y val="0.9205"/>
          <c:w val="0.82125"/>
          <c:h val="0.0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093"/>
          <c:w val="0.91275"/>
          <c:h val="0.7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Gain Brix'!$B$32</c:f>
              <c:strCache>
                <c:ptCount val="1"/>
                <c:pt idx="0">
                  <c:v>Fusilade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Brix'!$C$28:$E$28</c:f>
              <c:strCache>
                <c:ptCount val="3"/>
                <c:pt idx="0">
                  <c:v>1st Juice</c:v>
                </c:pt>
                <c:pt idx="1">
                  <c:v>Mix Juice</c:v>
                </c:pt>
                <c:pt idx="2">
                  <c:v>DCA Juice</c:v>
                </c:pt>
              </c:strCache>
            </c:strRef>
          </c:cat>
          <c:val>
            <c:numRef>
              <c:f>'Net Gain Pol'!$C$32:$E$32</c:f>
              <c:numCache>
                <c:ptCount val="3"/>
                <c:pt idx="0">
                  <c:v>13.844999999999999</c:v>
                </c:pt>
                <c:pt idx="1">
                  <c:v>9.245</c:v>
                </c:pt>
                <c:pt idx="2">
                  <c:v>14.510000000000002</c:v>
                </c:pt>
              </c:numCache>
            </c:numRef>
          </c:val>
        </c:ser>
        <c:ser>
          <c:idx val="1"/>
          <c:order val="1"/>
          <c:tx>
            <c:strRef>
              <c:f>'Net Gain Brix'!$B$33</c:f>
              <c:strCache>
                <c:ptCount val="1"/>
                <c:pt idx="0">
                  <c:v>Fusilade+ISO 4:1+27%H2O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Brix'!$C$28:$E$28</c:f>
              <c:strCache>
                <c:ptCount val="3"/>
                <c:pt idx="0">
                  <c:v>1st Juice</c:v>
                </c:pt>
                <c:pt idx="1">
                  <c:v>Mix Juice</c:v>
                </c:pt>
                <c:pt idx="2">
                  <c:v>DCA Juice</c:v>
                </c:pt>
              </c:strCache>
            </c:strRef>
          </c:cat>
          <c:val>
            <c:numRef>
              <c:f>'Net Gain Pol'!$C$33:$E$33</c:f>
              <c:numCache>
                <c:ptCount val="3"/>
                <c:pt idx="0">
                  <c:v>14.864999999999998</c:v>
                </c:pt>
                <c:pt idx="1">
                  <c:v>9.635000000000002</c:v>
                </c:pt>
                <c:pt idx="2">
                  <c:v>15.695</c:v>
                </c:pt>
              </c:numCache>
            </c:numRef>
          </c:val>
        </c:ser>
        <c:axId val="54205180"/>
        <c:axId val="18084573"/>
      </c:barChart>
      <c:catAx>
        <c:axId val="54205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Treatment 2 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8084573"/>
        <c:crosses val="autoZero"/>
        <c:auto val="1"/>
        <c:lblOffset val="100"/>
        <c:noMultiLvlLbl val="0"/>
      </c:catAx>
      <c:valAx>
        <c:axId val="18084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420518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4"/>
          <c:y val="0.92075"/>
          <c:w val="0.8195"/>
          <c:h val="0.07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065"/>
          <c:w val="0.913"/>
          <c:h val="0.7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Gain Brix'!$B$34</c:f>
              <c:strCache>
                <c:ptCount val="1"/>
                <c:pt idx="0">
                  <c:v>Fusilade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Brix'!$C$28:$E$28</c:f>
              <c:strCache>
                <c:ptCount val="3"/>
                <c:pt idx="0">
                  <c:v>1st Juice</c:v>
                </c:pt>
                <c:pt idx="1">
                  <c:v>Mix Juice</c:v>
                </c:pt>
                <c:pt idx="2">
                  <c:v>DCA Juice</c:v>
                </c:pt>
              </c:strCache>
            </c:strRef>
          </c:cat>
          <c:val>
            <c:numRef>
              <c:f>'Net Gain Pol'!$C$34:$E$34</c:f>
              <c:numCache>
                <c:ptCount val="3"/>
                <c:pt idx="0">
                  <c:v>15.07</c:v>
                </c:pt>
                <c:pt idx="1">
                  <c:v>9.475000000000001</c:v>
                </c:pt>
                <c:pt idx="2">
                  <c:v>14.844999999999999</c:v>
                </c:pt>
              </c:numCache>
            </c:numRef>
          </c:val>
        </c:ser>
        <c:ser>
          <c:idx val="1"/>
          <c:order val="1"/>
          <c:tx>
            <c:strRef>
              <c:f>'Net Gain Brix'!$B$35</c:f>
              <c:strCache>
                <c:ptCount val="1"/>
                <c:pt idx="0">
                  <c:v>Fusilade+ISO 8:1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Brix'!$C$28:$E$28</c:f>
              <c:strCache>
                <c:ptCount val="3"/>
                <c:pt idx="0">
                  <c:v>1st Juice</c:v>
                </c:pt>
                <c:pt idx="1">
                  <c:v>Mix Juice</c:v>
                </c:pt>
                <c:pt idx="2">
                  <c:v>DCA Juice</c:v>
                </c:pt>
              </c:strCache>
            </c:strRef>
          </c:cat>
          <c:val>
            <c:numRef>
              <c:f>'Net Gain Pol'!$C$35:$E$35</c:f>
              <c:numCache>
                <c:ptCount val="3"/>
                <c:pt idx="0">
                  <c:v>15.09</c:v>
                </c:pt>
                <c:pt idx="1">
                  <c:v>9.765</c:v>
                </c:pt>
                <c:pt idx="2">
                  <c:v>16.135</c:v>
                </c:pt>
              </c:numCache>
            </c:numRef>
          </c:val>
        </c:ser>
        <c:axId val="28543430"/>
        <c:axId val="55564279"/>
      </c:barChart>
      <c:catAx>
        <c:axId val="28543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Treatment 3 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5564279"/>
        <c:crosses val="autoZero"/>
        <c:auto val="1"/>
        <c:lblOffset val="100"/>
        <c:noMultiLvlLbl val="0"/>
      </c:catAx>
      <c:valAx>
        <c:axId val="55564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854343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35"/>
          <c:y val="0.921"/>
          <c:w val="0.81775"/>
          <c:h val="0.07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Purity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097"/>
          <c:w val="0.9085"/>
          <c:h val="0.7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Gain Purity'!$B$30</c:f>
              <c:strCache>
                <c:ptCount val="1"/>
                <c:pt idx="0">
                  <c:v>Fusilade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Purity'!$C$28:$E$28</c:f>
              <c:strCache>
                <c:ptCount val="3"/>
                <c:pt idx="0">
                  <c:v>1st Juice</c:v>
                </c:pt>
                <c:pt idx="1">
                  <c:v>Mix Juice</c:v>
                </c:pt>
                <c:pt idx="2">
                  <c:v>DCA Juice</c:v>
                </c:pt>
              </c:strCache>
            </c:strRef>
          </c:cat>
          <c:val>
            <c:numRef>
              <c:f>'Net Gain Purity'!$C$30:$E$30</c:f>
              <c:numCache>
                <c:ptCount val="3"/>
                <c:pt idx="0">
                  <c:v>83.995</c:v>
                </c:pt>
                <c:pt idx="1">
                  <c:v>82.39</c:v>
                </c:pt>
                <c:pt idx="2">
                  <c:v>82.345</c:v>
                </c:pt>
              </c:numCache>
            </c:numRef>
          </c:val>
        </c:ser>
        <c:ser>
          <c:idx val="1"/>
          <c:order val="1"/>
          <c:tx>
            <c:strRef>
              <c:f>'Net Gain Purity'!$B$31</c:f>
              <c:strCache>
                <c:ptCount val="1"/>
                <c:pt idx="0">
                  <c:v>Fusilade+ISO 2:1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Purity'!$C$28:$E$28</c:f>
              <c:strCache>
                <c:ptCount val="3"/>
                <c:pt idx="0">
                  <c:v>1st Juice</c:v>
                </c:pt>
                <c:pt idx="1">
                  <c:v>Mix Juice</c:v>
                </c:pt>
                <c:pt idx="2">
                  <c:v>DCA Juice</c:v>
                </c:pt>
              </c:strCache>
            </c:strRef>
          </c:cat>
          <c:val>
            <c:numRef>
              <c:f>'Net Gain Purity'!$C$31:$E$31</c:f>
              <c:numCache>
                <c:ptCount val="3"/>
                <c:pt idx="0">
                  <c:v>84.505</c:v>
                </c:pt>
                <c:pt idx="1">
                  <c:v>82.34</c:v>
                </c:pt>
                <c:pt idx="2">
                  <c:v>82.775</c:v>
                </c:pt>
              </c:numCache>
            </c:numRef>
          </c:val>
        </c:ser>
        <c:axId val="30316464"/>
        <c:axId val="4412721"/>
      </c:barChart>
      <c:catAx>
        <c:axId val="30316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Treatment 1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412721"/>
        <c:crosses val="autoZero"/>
        <c:auto val="1"/>
        <c:lblOffset val="100"/>
        <c:noMultiLvlLbl val="0"/>
      </c:catAx>
      <c:valAx>
        <c:axId val="4412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031646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425"/>
          <c:y val="0.9205"/>
          <c:w val="0.82125"/>
          <c:h val="0.0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Purity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093"/>
          <c:w val="0.91275"/>
          <c:h val="0.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Gain Purity'!$B$32</c:f>
              <c:strCache>
                <c:ptCount val="1"/>
                <c:pt idx="0">
                  <c:v>Fusilade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Purity'!$C$28:$E$28</c:f>
              <c:strCache>
                <c:ptCount val="3"/>
                <c:pt idx="0">
                  <c:v>1st Juice</c:v>
                </c:pt>
                <c:pt idx="1">
                  <c:v>Mix Juice</c:v>
                </c:pt>
                <c:pt idx="2">
                  <c:v>DCA Juice</c:v>
                </c:pt>
              </c:strCache>
            </c:strRef>
          </c:cat>
          <c:val>
            <c:numRef>
              <c:f>'Net Gain Purity'!$C$32:$E$32</c:f>
              <c:numCache>
                <c:ptCount val="3"/>
                <c:pt idx="0">
                  <c:v>84.295</c:v>
                </c:pt>
                <c:pt idx="1">
                  <c:v>82.725</c:v>
                </c:pt>
                <c:pt idx="2">
                  <c:v>82.97</c:v>
                </c:pt>
              </c:numCache>
            </c:numRef>
          </c:val>
        </c:ser>
        <c:ser>
          <c:idx val="1"/>
          <c:order val="1"/>
          <c:tx>
            <c:strRef>
              <c:f>'Net Gain Purity'!$B$33</c:f>
              <c:strCache>
                <c:ptCount val="1"/>
                <c:pt idx="0">
                  <c:v>Fusilade+ISO 4:1+27%H2O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Purity'!$C$28:$E$28</c:f>
              <c:strCache>
                <c:ptCount val="3"/>
                <c:pt idx="0">
                  <c:v>1st Juice</c:v>
                </c:pt>
                <c:pt idx="1">
                  <c:v>Mix Juice</c:v>
                </c:pt>
                <c:pt idx="2">
                  <c:v>DCA Juice</c:v>
                </c:pt>
              </c:strCache>
            </c:strRef>
          </c:cat>
          <c:val>
            <c:numRef>
              <c:f>'Net Gain Purity'!$C$33:$E$33</c:f>
              <c:numCache>
                <c:ptCount val="3"/>
                <c:pt idx="0">
                  <c:v>84.36</c:v>
                </c:pt>
                <c:pt idx="1">
                  <c:v>82.71000000000001</c:v>
                </c:pt>
                <c:pt idx="2">
                  <c:v>85.905</c:v>
                </c:pt>
              </c:numCache>
            </c:numRef>
          </c:val>
        </c:ser>
        <c:axId val="39714490"/>
        <c:axId val="21886091"/>
      </c:barChart>
      <c:catAx>
        <c:axId val="39714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Treatment 2 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1886091"/>
        <c:crosses val="autoZero"/>
        <c:auto val="1"/>
        <c:lblOffset val="100"/>
        <c:noMultiLvlLbl val="0"/>
      </c:catAx>
      <c:valAx>
        <c:axId val="2188609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9714490"/>
        <c:crossesAt val="1"/>
        <c:crossBetween val="between"/>
        <c:dispUnits/>
        <c:majorUnit val="1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"/>
          <c:y val="0.92075"/>
          <c:w val="0.8195"/>
          <c:h val="0.07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Purity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9625"/>
          <c:w val="0.913"/>
          <c:h val="0.7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Gain Purity'!$B$34</c:f>
              <c:strCache>
                <c:ptCount val="1"/>
                <c:pt idx="0">
                  <c:v>Fusilade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Purity'!$C$28:$E$28</c:f>
              <c:strCache>
                <c:ptCount val="3"/>
                <c:pt idx="0">
                  <c:v>1st Juice</c:v>
                </c:pt>
                <c:pt idx="1">
                  <c:v>Mix Juice</c:v>
                </c:pt>
                <c:pt idx="2">
                  <c:v>DCA Juice</c:v>
                </c:pt>
              </c:strCache>
            </c:strRef>
          </c:cat>
          <c:val>
            <c:numRef>
              <c:f>'Net Gain Purity'!$C$34:$E$34</c:f>
              <c:numCache>
                <c:ptCount val="3"/>
                <c:pt idx="0">
                  <c:v>83.515</c:v>
                </c:pt>
                <c:pt idx="1">
                  <c:v>82.035</c:v>
                </c:pt>
                <c:pt idx="2">
                  <c:v>87.08</c:v>
                </c:pt>
              </c:numCache>
            </c:numRef>
          </c:val>
        </c:ser>
        <c:ser>
          <c:idx val="1"/>
          <c:order val="1"/>
          <c:tx>
            <c:strRef>
              <c:f>'Net Gain Purity'!$B$35</c:f>
              <c:strCache>
                <c:ptCount val="1"/>
                <c:pt idx="0">
                  <c:v>Fusilade+ISO 8:1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Purity'!$C$28:$E$28</c:f>
              <c:strCache>
                <c:ptCount val="3"/>
                <c:pt idx="0">
                  <c:v>1st Juice</c:v>
                </c:pt>
                <c:pt idx="1">
                  <c:v>Mix Juice</c:v>
                </c:pt>
                <c:pt idx="2">
                  <c:v>DCA Juice</c:v>
                </c:pt>
              </c:strCache>
            </c:strRef>
          </c:cat>
          <c:val>
            <c:numRef>
              <c:f>'Net Gain Purity'!$C$35:$E$35</c:f>
              <c:numCache>
                <c:ptCount val="3"/>
                <c:pt idx="0">
                  <c:v>85.465</c:v>
                </c:pt>
                <c:pt idx="1">
                  <c:v>83.775</c:v>
                </c:pt>
                <c:pt idx="2">
                  <c:v>88.295</c:v>
                </c:pt>
              </c:numCache>
            </c:numRef>
          </c:val>
        </c:ser>
        <c:axId val="62757092"/>
        <c:axId val="27942917"/>
      </c:barChart>
      <c:catAx>
        <c:axId val="62757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Treatment 3 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7942917"/>
        <c:crosses val="autoZero"/>
        <c:auto val="1"/>
        <c:lblOffset val="100"/>
        <c:noMultiLvlLbl val="0"/>
      </c:catAx>
      <c:valAx>
        <c:axId val="2794291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2757092"/>
        <c:crossesAt val="1"/>
        <c:crossBetween val="between"/>
        <c:dispUnits/>
        <c:majorUnit val="10"/>
        <c:minorUnit val="1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75"/>
          <c:y val="0.921"/>
          <c:w val="0.81775"/>
          <c:h val="0.07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9</xdr:row>
      <xdr:rowOff>0</xdr:rowOff>
    </xdr:from>
    <xdr:to>
      <xdr:col>13</xdr:col>
      <xdr:colOff>409575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4953000" y="1457325"/>
        <a:ext cx="46672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28</xdr:row>
      <xdr:rowOff>0</xdr:rowOff>
    </xdr:from>
    <xdr:to>
      <xdr:col>13</xdr:col>
      <xdr:colOff>409575</xdr:colOff>
      <xdr:row>45</xdr:row>
      <xdr:rowOff>95250</xdr:rowOff>
    </xdr:to>
    <xdr:graphicFrame>
      <xdr:nvGraphicFramePr>
        <xdr:cNvPr id="2" name="Chart 2"/>
        <xdr:cNvGraphicFramePr/>
      </xdr:nvGraphicFramePr>
      <xdr:xfrm>
        <a:off x="4943475" y="4533900"/>
        <a:ext cx="467677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47</xdr:row>
      <xdr:rowOff>0</xdr:rowOff>
    </xdr:from>
    <xdr:to>
      <xdr:col>13</xdr:col>
      <xdr:colOff>419100</xdr:colOff>
      <xdr:row>64</xdr:row>
      <xdr:rowOff>104775</xdr:rowOff>
    </xdr:to>
    <xdr:graphicFrame>
      <xdr:nvGraphicFramePr>
        <xdr:cNvPr id="3" name="Chart 3"/>
        <xdr:cNvGraphicFramePr/>
      </xdr:nvGraphicFramePr>
      <xdr:xfrm>
        <a:off x="4943475" y="7610475"/>
        <a:ext cx="46863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9</xdr:row>
      <xdr:rowOff>0</xdr:rowOff>
    </xdr:from>
    <xdr:to>
      <xdr:col>13</xdr:col>
      <xdr:colOff>409575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4886325" y="1457325"/>
        <a:ext cx="46672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28</xdr:row>
      <xdr:rowOff>0</xdr:rowOff>
    </xdr:from>
    <xdr:to>
      <xdr:col>13</xdr:col>
      <xdr:colOff>409575</xdr:colOff>
      <xdr:row>45</xdr:row>
      <xdr:rowOff>95250</xdr:rowOff>
    </xdr:to>
    <xdr:graphicFrame>
      <xdr:nvGraphicFramePr>
        <xdr:cNvPr id="2" name="Chart 2"/>
        <xdr:cNvGraphicFramePr/>
      </xdr:nvGraphicFramePr>
      <xdr:xfrm>
        <a:off x="4876800" y="4533900"/>
        <a:ext cx="467677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47</xdr:row>
      <xdr:rowOff>0</xdr:rowOff>
    </xdr:from>
    <xdr:to>
      <xdr:col>13</xdr:col>
      <xdr:colOff>419100</xdr:colOff>
      <xdr:row>64</xdr:row>
      <xdr:rowOff>104775</xdr:rowOff>
    </xdr:to>
    <xdr:graphicFrame>
      <xdr:nvGraphicFramePr>
        <xdr:cNvPr id="3" name="Chart 3"/>
        <xdr:cNvGraphicFramePr/>
      </xdr:nvGraphicFramePr>
      <xdr:xfrm>
        <a:off x="4876800" y="7610475"/>
        <a:ext cx="46863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9</xdr:row>
      <xdr:rowOff>0</xdr:rowOff>
    </xdr:from>
    <xdr:to>
      <xdr:col>13</xdr:col>
      <xdr:colOff>409575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4886325" y="1457325"/>
        <a:ext cx="46672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28</xdr:row>
      <xdr:rowOff>0</xdr:rowOff>
    </xdr:from>
    <xdr:to>
      <xdr:col>13</xdr:col>
      <xdr:colOff>409575</xdr:colOff>
      <xdr:row>45</xdr:row>
      <xdr:rowOff>95250</xdr:rowOff>
    </xdr:to>
    <xdr:graphicFrame>
      <xdr:nvGraphicFramePr>
        <xdr:cNvPr id="2" name="Chart 2"/>
        <xdr:cNvGraphicFramePr/>
      </xdr:nvGraphicFramePr>
      <xdr:xfrm>
        <a:off x="4876800" y="4533900"/>
        <a:ext cx="467677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47</xdr:row>
      <xdr:rowOff>0</xdr:rowOff>
    </xdr:from>
    <xdr:to>
      <xdr:col>13</xdr:col>
      <xdr:colOff>419100</xdr:colOff>
      <xdr:row>64</xdr:row>
      <xdr:rowOff>104775</xdr:rowOff>
    </xdr:to>
    <xdr:graphicFrame>
      <xdr:nvGraphicFramePr>
        <xdr:cNvPr id="3" name="Chart 3"/>
        <xdr:cNvGraphicFramePr/>
      </xdr:nvGraphicFramePr>
      <xdr:xfrm>
        <a:off x="4876800" y="7610475"/>
        <a:ext cx="46863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9</xdr:row>
      <xdr:rowOff>0</xdr:rowOff>
    </xdr:from>
    <xdr:to>
      <xdr:col>13</xdr:col>
      <xdr:colOff>409575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4886325" y="1457325"/>
        <a:ext cx="46672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28</xdr:row>
      <xdr:rowOff>0</xdr:rowOff>
    </xdr:from>
    <xdr:to>
      <xdr:col>13</xdr:col>
      <xdr:colOff>409575</xdr:colOff>
      <xdr:row>45</xdr:row>
      <xdr:rowOff>95250</xdr:rowOff>
    </xdr:to>
    <xdr:graphicFrame>
      <xdr:nvGraphicFramePr>
        <xdr:cNvPr id="2" name="Chart 2"/>
        <xdr:cNvGraphicFramePr/>
      </xdr:nvGraphicFramePr>
      <xdr:xfrm>
        <a:off x="4876800" y="4533900"/>
        <a:ext cx="467677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47</xdr:row>
      <xdr:rowOff>0</xdr:rowOff>
    </xdr:from>
    <xdr:to>
      <xdr:col>13</xdr:col>
      <xdr:colOff>419100</xdr:colOff>
      <xdr:row>64</xdr:row>
      <xdr:rowOff>104775</xdr:rowOff>
    </xdr:to>
    <xdr:graphicFrame>
      <xdr:nvGraphicFramePr>
        <xdr:cNvPr id="3" name="Chart 3"/>
        <xdr:cNvGraphicFramePr/>
      </xdr:nvGraphicFramePr>
      <xdr:xfrm>
        <a:off x="4876800" y="7610475"/>
        <a:ext cx="46863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9</xdr:row>
      <xdr:rowOff>0</xdr:rowOff>
    </xdr:from>
    <xdr:to>
      <xdr:col>13</xdr:col>
      <xdr:colOff>409575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4886325" y="1457325"/>
        <a:ext cx="46672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28</xdr:row>
      <xdr:rowOff>0</xdr:rowOff>
    </xdr:from>
    <xdr:to>
      <xdr:col>13</xdr:col>
      <xdr:colOff>409575</xdr:colOff>
      <xdr:row>45</xdr:row>
      <xdr:rowOff>95250</xdr:rowOff>
    </xdr:to>
    <xdr:graphicFrame>
      <xdr:nvGraphicFramePr>
        <xdr:cNvPr id="2" name="Chart 2"/>
        <xdr:cNvGraphicFramePr/>
      </xdr:nvGraphicFramePr>
      <xdr:xfrm>
        <a:off x="4876800" y="4533900"/>
        <a:ext cx="467677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47</xdr:row>
      <xdr:rowOff>0</xdr:rowOff>
    </xdr:from>
    <xdr:to>
      <xdr:col>13</xdr:col>
      <xdr:colOff>419100</xdr:colOff>
      <xdr:row>64</xdr:row>
      <xdr:rowOff>104775</xdr:rowOff>
    </xdr:to>
    <xdr:graphicFrame>
      <xdr:nvGraphicFramePr>
        <xdr:cNvPr id="3" name="Chart 3"/>
        <xdr:cNvGraphicFramePr/>
      </xdr:nvGraphicFramePr>
      <xdr:xfrm>
        <a:off x="4876800" y="7610475"/>
        <a:ext cx="46863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ible.cc/romans/8-14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ible.cc/romans/8-14.htm" TargetMode="Externa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ible.cc/romans/8-14.htm" TargetMode="External" /><Relationship Id="rId2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bible.cc/romans/8-14.htm" TargetMode="External" /><Relationship Id="rId2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bible.cc/romans/8-14.htm" TargetMode="External" /><Relationship Id="rId2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bible.cc/romans/8-14.htm" TargetMode="External" /><Relationship Id="rId2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workbookViewId="0" topLeftCell="A1">
      <selection activeCell="A1" sqref="A1:IV16384"/>
    </sheetView>
  </sheetViews>
  <sheetFormatPr defaultColWidth="9.140625" defaultRowHeight="12.75"/>
  <cols>
    <col min="1" max="1" width="24.421875" style="0" customWidth="1"/>
    <col min="2" max="2" width="12.140625" style="0" customWidth="1"/>
    <col min="3" max="3" width="9.140625" style="4" customWidth="1"/>
  </cols>
  <sheetData>
    <row r="1" spans="1:18" ht="12.75">
      <c r="A1" s="1" t="s">
        <v>0</v>
      </c>
      <c r="D1" s="3" t="s">
        <v>2</v>
      </c>
      <c r="G1" s="3" t="s">
        <v>5</v>
      </c>
      <c r="I1" s="1" t="s">
        <v>7</v>
      </c>
      <c r="N1" s="1" t="s">
        <v>19</v>
      </c>
      <c r="R1" s="6" t="s">
        <v>20</v>
      </c>
    </row>
    <row r="2" spans="2:16" ht="12.75">
      <c r="B2" t="s">
        <v>1</v>
      </c>
      <c r="C2" s="4" t="s">
        <v>3</v>
      </c>
      <c r="D2" t="s">
        <v>6</v>
      </c>
      <c r="E2" t="s">
        <v>4</v>
      </c>
      <c r="F2" s="2" t="s">
        <v>3</v>
      </c>
      <c r="G2" s="2" t="s">
        <v>6</v>
      </c>
      <c r="H2" s="2" t="s">
        <v>4</v>
      </c>
      <c r="I2" t="s">
        <v>3</v>
      </c>
      <c r="J2" t="s">
        <v>6</v>
      </c>
      <c r="K2" t="s">
        <v>4</v>
      </c>
      <c r="L2" t="s">
        <v>8</v>
      </c>
      <c r="M2" t="s">
        <v>9</v>
      </c>
      <c r="N2" t="s">
        <v>10</v>
      </c>
      <c r="O2" t="s">
        <v>11</v>
      </c>
      <c r="P2" t="s">
        <v>12</v>
      </c>
    </row>
    <row r="3" spans="1:16" ht="12.75">
      <c r="A3" t="s">
        <v>13</v>
      </c>
      <c r="B3">
        <v>1</v>
      </c>
      <c r="C3" s="4">
        <v>15.4</v>
      </c>
      <c r="D3" s="4">
        <v>12.78</v>
      </c>
      <c r="E3" s="4">
        <v>82.99</v>
      </c>
      <c r="F3" s="4">
        <v>10.5</v>
      </c>
      <c r="G3" s="4">
        <v>8.54</v>
      </c>
      <c r="H3" s="4">
        <v>81.33</v>
      </c>
      <c r="I3" s="4">
        <v>16.9</v>
      </c>
      <c r="J3" s="4">
        <v>17.7</v>
      </c>
      <c r="K3" s="4">
        <v>75.14</v>
      </c>
      <c r="L3" s="4">
        <v>11.23</v>
      </c>
      <c r="M3" s="4">
        <v>11.27</v>
      </c>
      <c r="N3" s="4">
        <v>2</v>
      </c>
      <c r="O3" s="4">
        <v>101.68</v>
      </c>
      <c r="P3" s="4">
        <f>O3/N3</f>
        <v>50.84</v>
      </c>
    </row>
    <row r="4" spans="1:16" ht="12.75">
      <c r="A4" t="s">
        <v>13</v>
      </c>
      <c r="B4">
        <v>2</v>
      </c>
      <c r="C4" s="4">
        <v>17.6</v>
      </c>
      <c r="D4" s="4">
        <v>14.96</v>
      </c>
      <c r="E4" s="4">
        <v>85</v>
      </c>
      <c r="F4" s="4">
        <v>11.9</v>
      </c>
      <c r="G4" s="4">
        <v>9.93</v>
      </c>
      <c r="H4" s="4">
        <v>83.45</v>
      </c>
      <c r="I4" s="4">
        <v>18.85</v>
      </c>
      <c r="J4" s="4">
        <v>16.88</v>
      </c>
      <c r="K4" s="4">
        <v>89.55</v>
      </c>
      <c r="L4" s="4">
        <v>14.35</v>
      </c>
      <c r="M4" s="4">
        <v>14.46</v>
      </c>
      <c r="N4" s="4">
        <v>2</v>
      </c>
      <c r="O4" s="4">
        <v>133.5</v>
      </c>
      <c r="P4" s="4">
        <f aca="true" t="shared" si="0" ref="P4:P24">O4/N4</f>
        <v>66.75</v>
      </c>
    </row>
    <row r="5" spans="2:16" s="1" customFormat="1" ht="12.75">
      <c r="B5" s="1" t="s">
        <v>22</v>
      </c>
      <c r="C5" s="5">
        <f>(C3+C4)/2</f>
        <v>16.5</v>
      </c>
      <c r="D5" s="5">
        <f aca="true" t="shared" si="1" ref="D5:P5">(D3+D4)/2</f>
        <v>13.870000000000001</v>
      </c>
      <c r="E5" s="5">
        <f t="shared" si="1"/>
        <v>83.995</v>
      </c>
      <c r="F5" s="5">
        <f t="shared" si="1"/>
        <v>11.2</v>
      </c>
      <c r="G5" s="5">
        <f t="shared" si="1"/>
        <v>9.235</v>
      </c>
      <c r="H5" s="5">
        <f t="shared" si="1"/>
        <v>82.39</v>
      </c>
      <c r="I5" s="5">
        <f t="shared" si="1"/>
        <v>17.875</v>
      </c>
      <c r="J5" s="5">
        <f t="shared" si="1"/>
        <v>17.29</v>
      </c>
      <c r="K5" s="5">
        <f t="shared" si="1"/>
        <v>82.345</v>
      </c>
      <c r="L5" s="5">
        <f t="shared" si="1"/>
        <v>12.79</v>
      </c>
      <c r="M5" s="5">
        <f t="shared" si="1"/>
        <v>12.865</v>
      </c>
      <c r="N5" s="5">
        <f t="shared" si="1"/>
        <v>2</v>
      </c>
      <c r="O5" s="5">
        <f t="shared" si="1"/>
        <v>117.59</v>
      </c>
      <c r="P5" s="5">
        <f t="shared" si="1"/>
        <v>58.795</v>
      </c>
    </row>
    <row r="6" spans="4:16" ht="12.75"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t="s">
        <v>14</v>
      </c>
      <c r="B7">
        <v>1</v>
      </c>
      <c r="C7" s="4">
        <v>17.6</v>
      </c>
      <c r="D7" s="4">
        <v>15.14</v>
      </c>
      <c r="E7" s="4">
        <v>86.02</v>
      </c>
      <c r="F7" s="4">
        <v>12</v>
      </c>
      <c r="G7" s="4">
        <v>9.99</v>
      </c>
      <c r="H7" s="4">
        <v>83.25</v>
      </c>
      <c r="I7" s="4">
        <v>16.9</v>
      </c>
      <c r="J7" s="4">
        <v>14.06</v>
      </c>
      <c r="K7" s="4">
        <v>83.2</v>
      </c>
      <c r="L7" s="4">
        <v>12.92</v>
      </c>
      <c r="M7" s="4">
        <v>12.24</v>
      </c>
      <c r="N7" s="4">
        <v>2</v>
      </c>
      <c r="O7" s="4">
        <v>126.56</v>
      </c>
      <c r="P7" s="4">
        <f t="shared" si="0"/>
        <v>63.28</v>
      </c>
    </row>
    <row r="8" spans="1:16" ht="12.75">
      <c r="A8" t="s">
        <v>14</v>
      </c>
      <c r="B8">
        <v>2</v>
      </c>
      <c r="C8" s="4">
        <v>16.4</v>
      </c>
      <c r="D8" s="4">
        <v>13.61</v>
      </c>
      <c r="E8" s="4">
        <v>82.99</v>
      </c>
      <c r="F8" s="4">
        <v>12.2</v>
      </c>
      <c r="G8" s="4">
        <v>9.12</v>
      </c>
      <c r="H8" s="4">
        <v>81.43</v>
      </c>
      <c r="I8" s="4">
        <v>17</v>
      </c>
      <c r="J8" s="4">
        <v>14</v>
      </c>
      <c r="K8" s="4">
        <v>82.35</v>
      </c>
      <c r="L8" s="4">
        <v>14.16</v>
      </c>
      <c r="M8" s="4">
        <v>12.02</v>
      </c>
      <c r="N8" s="4">
        <v>2</v>
      </c>
      <c r="O8" s="4">
        <v>144.1</v>
      </c>
      <c r="P8" s="4">
        <f t="shared" si="0"/>
        <v>72.05</v>
      </c>
    </row>
    <row r="9" spans="2:16" s="1" customFormat="1" ht="12.75">
      <c r="B9" s="1" t="s">
        <v>22</v>
      </c>
      <c r="C9" s="5">
        <f aca="true" t="shared" si="2" ref="C9:P9">(C7+C8)/2</f>
        <v>17</v>
      </c>
      <c r="D9" s="5">
        <f t="shared" si="2"/>
        <v>14.375</v>
      </c>
      <c r="E9" s="5">
        <f t="shared" si="2"/>
        <v>84.505</v>
      </c>
      <c r="F9" s="5">
        <f t="shared" si="2"/>
        <v>12.1</v>
      </c>
      <c r="G9" s="5">
        <f t="shared" si="2"/>
        <v>9.555</v>
      </c>
      <c r="H9" s="5">
        <f t="shared" si="2"/>
        <v>82.34</v>
      </c>
      <c r="I9" s="5">
        <f t="shared" si="2"/>
        <v>16.95</v>
      </c>
      <c r="J9" s="5">
        <f t="shared" si="2"/>
        <v>14.030000000000001</v>
      </c>
      <c r="K9" s="5">
        <f t="shared" si="2"/>
        <v>82.775</v>
      </c>
      <c r="L9" s="5">
        <f t="shared" si="2"/>
        <v>13.54</v>
      </c>
      <c r="M9" s="5">
        <f t="shared" si="2"/>
        <v>12.129999999999999</v>
      </c>
      <c r="N9" s="5">
        <f t="shared" si="2"/>
        <v>2</v>
      </c>
      <c r="O9" s="5">
        <f t="shared" si="2"/>
        <v>135.32999999999998</v>
      </c>
      <c r="P9" s="5">
        <f t="shared" si="2"/>
        <v>67.66499999999999</v>
      </c>
    </row>
    <row r="10" spans="4:16" ht="12.75"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2.75">
      <c r="A11" t="s">
        <v>13</v>
      </c>
      <c r="B11">
        <v>1</v>
      </c>
      <c r="C11" s="4">
        <v>16</v>
      </c>
      <c r="D11" s="4">
        <v>13.51</v>
      </c>
      <c r="E11" s="4">
        <v>84.44</v>
      </c>
      <c r="F11" s="4">
        <v>11.1</v>
      </c>
      <c r="G11" s="4">
        <v>9.2</v>
      </c>
      <c r="H11" s="4">
        <v>82.88</v>
      </c>
      <c r="I11" s="4">
        <v>16.6</v>
      </c>
      <c r="J11" s="4">
        <v>13.55</v>
      </c>
      <c r="K11" s="4">
        <v>81.63</v>
      </c>
      <c r="L11" s="4">
        <v>13.67</v>
      </c>
      <c r="M11" s="4">
        <v>11.7</v>
      </c>
      <c r="N11" s="4">
        <v>1.7</v>
      </c>
      <c r="O11" s="4">
        <v>128.69</v>
      </c>
      <c r="P11" s="4">
        <f t="shared" si="0"/>
        <v>75.7</v>
      </c>
    </row>
    <row r="12" spans="1:16" ht="12.75">
      <c r="A12" t="s">
        <v>13</v>
      </c>
      <c r="B12">
        <v>2</v>
      </c>
      <c r="C12" s="4">
        <v>16.85</v>
      </c>
      <c r="D12" s="4">
        <v>14.18</v>
      </c>
      <c r="E12" s="4">
        <v>84.15</v>
      </c>
      <c r="F12" s="4">
        <v>11.25</v>
      </c>
      <c r="G12" s="4">
        <v>9.29</v>
      </c>
      <c r="H12" s="4">
        <v>82.57</v>
      </c>
      <c r="I12" s="4">
        <v>18.35</v>
      </c>
      <c r="J12" s="4">
        <v>15.47</v>
      </c>
      <c r="K12" s="4">
        <v>84.31</v>
      </c>
      <c r="L12" s="4">
        <v>12.04</v>
      </c>
      <c r="M12" s="4">
        <v>13.57</v>
      </c>
      <c r="N12" s="4">
        <v>3.5</v>
      </c>
      <c r="O12" s="4">
        <v>273.51</v>
      </c>
      <c r="P12" s="4">
        <f t="shared" si="0"/>
        <v>78.14571428571428</v>
      </c>
    </row>
    <row r="13" spans="2:16" s="1" customFormat="1" ht="12.75">
      <c r="B13" s="1" t="s">
        <v>22</v>
      </c>
      <c r="C13" s="5">
        <f aca="true" t="shared" si="3" ref="C13:P13">(C11+C12)/2</f>
        <v>16.425</v>
      </c>
      <c r="D13" s="5">
        <f t="shared" si="3"/>
        <v>13.844999999999999</v>
      </c>
      <c r="E13" s="5">
        <f t="shared" si="3"/>
        <v>84.295</v>
      </c>
      <c r="F13" s="5">
        <f t="shared" si="3"/>
        <v>11.175</v>
      </c>
      <c r="G13" s="5">
        <f t="shared" si="3"/>
        <v>9.245</v>
      </c>
      <c r="H13" s="5">
        <f t="shared" si="3"/>
        <v>82.725</v>
      </c>
      <c r="I13" s="5">
        <f t="shared" si="3"/>
        <v>17.475</v>
      </c>
      <c r="J13" s="5">
        <f t="shared" si="3"/>
        <v>14.510000000000002</v>
      </c>
      <c r="K13" s="5">
        <f t="shared" si="3"/>
        <v>82.97</v>
      </c>
      <c r="L13" s="5">
        <f t="shared" si="3"/>
        <v>12.855</v>
      </c>
      <c r="M13" s="5">
        <f t="shared" si="3"/>
        <v>12.635</v>
      </c>
      <c r="N13" s="5">
        <f t="shared" si="3"/>
        <v>2.6</v>
      </c>
      <c r="O13" s="5">
        <f t="shared" si="3"/>
        <v>201.1</v>
      </c>
      <c r="P13" s="5">
        <f t="shared" si="3"/>
        <v>76.92285714285714</v>
      </c>
    </row>
    <row r="14" spans="4:16" ht="12.75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2.75">
      <c r="A15" t="s">
        <v>15</v>
      </c>
      <c r="B15">
        <v>1</v>
      </c>
      <c r="C15" s="4">
        <v>18.4</v>
      </c>
      <c r="D15" s="4">
        <v>15.44</v>
      </c>
      <c r="E15" s="4">
        <v>83.91</v>
      </c>
      <c r="F15" s="4">
        <v>11.8</v>
      </c>
      <c r="G15" s="4">
        <v>9.71</v>
      </c>
      <c r="H15" s="4">
        <v>82.29</v>
      </c>
      <c r="I15" s="4">
        <v>19</v>
      </c>
      <c r="J15" s="4">
        <v>16.2</v>
      </c>
      <c r="K15" s="4">
        <v>85.26</v>
      </c>
      <c r="L15" s="4">
        <v>14.56</v>
      </c>
      <c r="M15" s="4">
        <v>14.07</v>
      </c>
      <c r="N15" s="4">
        <v>1.7</v>
      </c>
      <c r="O15" s="4">
        <v>137.77</v>
      </c>
      <c r="P15" s="4">
        <f t="shared" si="0"/>
        <v>81.04117647058824</v>
      </c>
    </row>
    <row r="16" spans="1:16" ht="12.75">
      <c r="A16" t="s">
        <v>15</v>
      </c>
      <c r="B16">
        <v>2</v>
      </c>
      <c r="C16" s="4">
        <v>16.85</v>
      </c>
      <c r="D16" s="4">
        <v>14.29</v>
      </c>
      <c r="E16" s="4">
        <v>84.81</v>
      </c>
      <c r="F16" s="4">
        <v>11.5</v>
      </c>
      <c r="G16" s="4">
        <v>9.56</v>
      </c>
      <c r="H16" s="4">
        <v>83.13</v>
      </c>
      <c r="I16" s="4">
        <v>17.55</v>
      </c>
      <c r="J16" s="4">
        <v>15.19</v>
      </c>
      <c r="K16" s="4">
        <v>86.55</v>
      </c>
      <c r="L16" s="4">
        <v>13.05</v>
      </c>
      <c r="M16" s="4">
        <v>13.16</v>
      </c>
      <c r="N16" s="4">
        <v>3.5</v>
      </c>
      <c r="O16" s="4">
        <v>274.86</v>
      </c>
      <c r="P16" s="4">
        <f t="shared" si="0"/>
        <v>78.53142857142858</v>
      </c>
    </row>
    <row r="17" spans="2:16" s="1" customFormat="1" ht="12.75">
      <c r="B17" s="1" t="s">
        <v>22</v>
      </c>
      <c r="C17" s="5">
        <f aca="true" t="shared" si="4" ref="C17:P17">(C15+C16)/2</f>
        <v>17.625</v>
      </c>
      <c r="D17" s="5">
        <f t="shared" si="4"/>
        <v>14.864999999999998</v>
      </c>
      <c r="E17" s="5">
        <f t="shared" si="4"/>
        <v>84.36</v>
      </c>
      <c r="F17" s="5">
        <f t="shared" si="4"/>
        <v>11.65</v>
      </c>
      <c r="G17" s="5">
        <f t="shared" si="4"/>
        <v>9.635000000000002</v>
      </c>
      <c r="H17" s="5">
        <f t="shared" si="4"/>
        <v>82.71000000000001</v>
      </c>
      <c r="I17" s="5">
        <f t="shared" si="4"/>
        <v>18.275</v>
      </c>
      <c r="J17" s="5">
        <f t="shared" si="4"/>
        <v>15.695</v>
      </c>
      <c r="K17" s="5">
        <f t="shared" si="4"/>
        <v>85.905</v>
      </c>
      <c r="L17" s="5">
        <f t="shared" si="4"/>
        <v>13.805</v>
      </c>
      <c r="M17" s="5">
        <f t="shared" si="4"/>
        <v>13.615</v>
      </c>
      <c r="N17" s="5">
        <f t="shared" si="4"/>
        <v>2.6</v>
      </c>
      <c r="O17" s="5">
        <f t="shared" si="4"/>
        <v>206.315</v>
      </c>
      <c r="P17" s="5">
        <f t="shared" si="4"/>
        <v>79.78630252100841</v>
      </c>
    </row>
    <row r="18" spans="4:16" ht="12.75"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2.75">
      <c r="A19" t="s">
        <v>13</v>
      </c>
      <c r="B19">
        <v>1</v>
      </c>
      <c r="C19" s="4">
        <v>18.6</v>
      </c>
      <c r="D19" s="4">
        <v>15.37</v>
      </c>
      <c r="E19" s="4">
        <v>82.63</v>
      </c>
      <c r="F19" s="4">
        <v>11.6</v>
      </c>
      <c r="G19" s="4">
        <v>9.4</v>
      </c>
      <c r="H19" s="4">
        <v>81.03</v>
      </c>
      <c r="I19" s="4">
        <v>16.9</v>
      </c>
      <c r="J19" s="4">
        <v>14.95</v>
      </c>
      <c r="K19" s="4">
        <v>88.46</v>
      </c>
      <c r="L19" s="4">
        <v>13.13</v>
      </c>
      <c r="M19" s="4">
        <v>12.99</v>
      </c>
      <c r="N19" s="4">
        <v>1.8</v>
      </c>
      <c r="O19" s="4">
        <v>124.12</v>
      </c>
      <c r="P19" s="4">
        <f t="shared" si="0"/>
        <v>68.95555555555556</v>
      </c>
    </row>
    <row r="20" spans="1:16" ht="12.75">
      <c r="A20" t="s">
        <v>13</v>
      </c>
      <c r="B20">
        <v>2</v>
      </c>
      <c r="C20" s="4">
        <v>17.5</v>
      </c>
      <c r="D20" s="4">
        <v>14.77</v>
      </c>
      <c r="E20" s="4">
        <v>84.4</v>
      </c>
      <c r="F20" s="4">
        <v>11.5</v>
      </c>
      <c r="G20" s="4">
        <v>9.55</v>
      </c>
      <c r="H20" s="4">
        <v>83.04</v>
      </c>
      <c r="I20" s="4">
        <v>17.2</v>
      </c>
      <c r="J20" s="4">
        <v>14.74</v>
      </c>
      <c r="K20" s="4">
        <v>85.7</v>
      </c>
      <c r="L20" s="4">
        <v>13.15</v>
      </c>
      <c r="M20" s="4">
        <v>12.8</v>
      </c>
      <c r="N20" s="4">
        <v>1.9</v>
      </c>
      <c r="O20" s="4">
        <v>150.02</v>
      </c>
      <c r="P20" s="4">
        <f t="shared" si="0"/>
        <v>78.95789473684212</v>
      </c>
    </row>
    <row r="21" spans="2:16" s="1" customFormat="1" ht="12.75">
      <c r="B21" s="1" t="s">
        <v>22</v>
      </c>
      <c r="C21" s="5">
        <f aca="true" t="shared" si="5" ref="C21:P21">(C19+C20)/2</f>
        <v>18.05</v>
      </c>
      <c r="D21" s="5">
        <f t="shared" si="5"/>
        <v>15.07</v>
      </c>
      <c r="E21" s="5">
        <f t="shared" si="5"/>
        <v>83.515</v>
      </c>
      <c r="F21" s="5">
        <f t="shared" si="5"/>
        <v>11.55</v>
      </c>
      <c r="G21" s="5">
        <f t="shared" si="5"/>
        <v>9.475000000000001</v>
      </c>
      <c r="H21" s="5">
        <f t="shared" si="5"/>
        <v>82.035</v>
      </c>
      <c r="I21" s="5">
        <f t="shared" si="5"/>
        <v>17.049999999999997</v>
      </c>
      <c r="J21" s="5">
        <f t="shared" si="5"/>
        <v>14.844999999999999</v>
      </c>
      <c r="K21" s="5">
        <f t="shared" si="5"/>
        <v>87.08</v>
      </c>
      <c r="L21" s="5">
        <f t="shared" si="5"/>
        <v>13.14</v>
      </c>
      <c r="M21" s="5">
        <f t="shared" si="5"/>
        <v>12.895</v>
      </c>
      <c r="N21" s="5">
        <f t="shared" si="5"/>
        <v>1.85</v>
      </c>
      <c r="O21" s="5">
        <f t="shared" si="5"/>
        <v>137.07</v>
      </c>
      <c r="P21" s="5">
        <f t="shared" si="5"/>
        <v>73.95672514619883</v>
      </c>
    </row>
    <row r="22" spans="4:16" ht="12.75"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2.75">
      <c r="A23" t="s">
        <v>16</v>
      </c>
      <c r="B23">
        <v>1</v>
      </c>
      <c r="C23" s="4">
        <v>18.3</v>
      </c>
      <c r="D23" s="4">
        <v>15.8</v>
      </c>
      <c r="E23" s="4">
        <v>86.34</v>
      </c>
      <c r="F23" s="4">
        <v>12</v>
      </c>
      <c r="G23" s="4">
        <v>10.13</v>
      </c>
      <c r="H23" s="4">
        <v>84.42</v>
      </c>
      <c r="I23" s="4">
        <v>18.2</v>
      </c>
      <c r="J23" s="4">
        <v>16.3</v>
      </c>
      <c r="K23" s="4">
        <v>89.56</v>
      </c>
      <c r="L23" s="4">
        <v>13.35</v>
      </c>
      <c r="M23" s="4">
        <v>14.43</v>
      </c>
      <c r="N23" s="4">
        <v>1.8</v>
      </c>
      <c r="O23" s="4">
        <v>139.77</v>
      </c>
      <c r="P23" s="4">
        <f t="shared" si="0"/>
        <v>77.65</v>
      </c>
    </row>
    <row r="24" spans="1:16" ht="12.75">
      <c r="A24" t="s">
        <v>16</v>
      </c>
      <c r="B24">
        <v>2</v>
      </c>
      <c r="C24" s="4">
        <v>17</v>
      </c>
      <c r="D24" s="4">
        <v>14.38</v>
      </c>
      <c r="E24" s="4">
        <v>84.59</v>
      </c>
      <c r="F24" s="4">
        <v>11.3</v>
      </c>
      <c r="G24" s="4">
        <v>9.4</v>
      </c>
      <c r="H24" s="4">
        <v>83.13</v>
      </c>
      <c r="I24" s="4">
        <v>18.35</v>
      </c>
      <c r="J24" s="4">
        <v>15.97</v>
      </c>
      <c r="K24" s="4">
        <v>87.03</v>
      </c>
      <c r="L24" s="4">
        <v>12.41</v>
      </c>
      <c r="M24" s="4">
        <v>13.72</v>
      </c>
      <c r="N24" s="4">
        <v>2</v>
      </c>
      <c r="O24" s="4">
        <v>138.72</v>
      </c>
      <c r="P24" s="4">
        <f t="shared" si="0"/>
        <v>69.36</v>
      </c>
    </row>
    <row r="25" spans="2:16" s="1" customFormat="1" ht="12.75">
      <c r="B25" s="1" t="s">
        <v>22</v>
      </c>
      <c r="C25" s="5">
        <f aca="true" t="shared" si="6" ref="C25:P25">(C23+C24)/2</f>
        <v>17.65</v>
      </c>
      <c r="D25" s="5">
        <f t="shared" si="6"/>
        <v>15.09</v>
      </c>
      <c r="E25" s="5">
        <f t="shared" si="6"/>
        <v>85.465</v>
      </c>
      <c r="F25" s="5">
        <f t="shared" si="6"/>
        <v>11.65</v>
      </c>
      <c r="G25" s="5">
        <f t="shared" si="6"/>
        <v>9.765</v>
      </c>
      <c r="H25" s="5">
        <f t="shared" si="6"/>
        <v>83.775</v>
      </c>
      <c r="I25" s="5">
        <f t="shared" si="6"/>
        <v>18.275</v>
      </c>
      <c r="J25" s="5">
        <f t="shared" si="6"/>
        <v>16.135</v>
      </c>
      <c r="K25" s="5">
        <f t="shared" si="6"/>
        <v>88.295</v>
      </c>
      <c r="L25" s="5">
        <f t="shared" si="6"/>
        <v>12.879999999999999</v>
      </c>
      <c r="M25" s="5">
        <f t="shared" si="6"/>
        <v>14.075</v>
      </c>
      <c r="N25" s="5">
        <f t="shared" si="6"/>
        <v>1.9</v>
      </c>
      <c r="O25" s="5">
        <f t="shared" si="6"/>
        <v>139.245</v>
      </c>
      <c r="P25" s="5">
        <f t="shared" si="6"/>
        <v>73.505</v>
      </c>
    </row>
    <row r="28" spans="1:9" s="1" customFormat="1" ht="12.75">
      <c r="A28" s="1" t="s">
        <v>18</v>
      </c>
      <c r="B28" s="1" t="s">
        <v>1</v>
      </c>
      <c r="C28" s="5"/>
      <c r="D28" s="3" t="s">
        <v>2</v>
      </c>
      <c r="G28" s="3" t="s">
        <v>5</v>
      </c>
      <c r="I28" s="1" t="s">
        <v>7</v>
      </c>
    </row>
    <row r="29" spans="3:16" ht="12.75">
      <c r="C29" s="4" t="s">
        <v>3</v>
      </c>
      <c r="D29" t="s">
        <v>6</v>
      </c>
      <c r="E29" t="s">
        <v>4</v>
      </c>
      <c r="F29" s="2" t="s">
        <v>3</v>
      </c>
      <c r="G29" s="2" t="s">
        <v>6</v>
      </c>
      <c r="H29" s="2" t="s">
        <v>4</v>
      </c>
      <c r="I29" t="s">
        <v>3</v>
      </c>
      <c r="J29" t="s">
        <v>6</v>
      </c>
      <c r="K29" t="s">
        <v>4</v>
      </c>
      <c r="L29" t="s">
        <v>8</v>
      </c>
      <c r="M29" t="s">
        <v>9</v>
      </c>
      <c r="N29" t="s">
        <v>10</v>
      </c>
      <c r="O29" t="s">
        <v>11</v>
      </c>
      <c r="P29" t="s">
        <v>12</v>
      </c>
    </row>
    <row r="30" spans="1:16" ht="12.75">
      <c r="A30" t="s">
        <v>13</v>
      </c>
      <c r="B30" t="s">
        <v>17</v>
      </c>
      <c r="C30" s="4">
        <f>C5</f>
        <v>16.5</v>
      </c>
      <c r="D30" s="4">
        <f aca="true" t="shared" si="7" ref="D30:P30">D5</f>
        <v>13.870000000000001</v>
      </c>
      <c r="E30" s="4">
        <f t="shared" si="7"/>
        <v>83.995</v>
      </c>
      <c r="F30" s="4">
        <f t="shared" si="7"/>
        <v>11.2</v>
      </c>
      <c r="G30" s="4">
        <f t="shared" si="7"/>
        <v>9.235</v>
      </c>
      <c r="H30" s="4">
        <f t="shared" si="7"/>
        <v>82.39</v>
      </c>
      <c r="I30" s="4">
        <f t="shared" si="7"/>
        <v>17.875</v>
      </c>
      <c r="J30" s="4">
        <f t="shared" si="7"/>
        <v>17.29</v>
      </c>
      <c r="K30" s="4">
        <f t="shared" si="7"/>
        <v>82.345</v>
      </c>
      <c r="L30" s="4">
        <f t="shared" si="7"/>
        <v>12.79</v>
      </c>
      <c r="M30" s="4">
        <f t="shared" si="7"/>
        <v>12.865</v>
      </c>
      <c r="N30" s="4">
        <f t="shared" si="7"/>
        <v>2</v>
      </c>
      <c r="O30" s="4">
        <f t="shared" si="7"/>
        <v>117.59</v>
      </c>
      <c r="P30" s="4">
        <f t="shared" si="7"/>
        <v>58.795</v>
      </c>
    </row>
    <row r="31" spans="1:16" ht="12.75">
      <c r="A31" t="s">
        <v>14</v>
      </c>
      <c r="B31" t="s">
        <v>26</v>
      </c>
      <c r="C31" s="4">
        <f>C9</f>
        <v>17</v>
      </c>
      <c r="D31" s="4">
        <f aca="true" t="shared" si="8" ref="D31:P31">D9</f>
        <v>14.375</v>
      </c>
      <c r="E31" s="4">
        <f t="shared" si="8"/>
        <v>84.505</v>
      </c>
      <c r="F31" s="4">
        <f t="shared" si="8"/>
        <v>12.1</v>
      </c>
      <c r="G31" s="4">
        <f t="shared" si="8"/>
        <v>9.555</v>
      </c>
      <c r="H31" s="4">
        <f t="shared" si="8"/>
        <v>82.34</v>
      </c>
      <c r="I31" s="4">
        <f t="shared" si="8"/>
        <v>16.95</v>
      </c>
      <c r="J31" s="4">
        <f t="shared" si="8"/>
        <v>14.030000000000001</v>
      </c>
      <c r="K31" s="4">
        <f t="shared" si="8"/>
        <v>82.775</v>
      </c>
      <c r="L31" s="4">
        <f t="shared" si="8"/>
        <v>13.54</v>
      </c>
      <c r="M31" s="4">
        <f t="shared" si="8"/>
        <v>12.129999999999999</v>
      </c>
      <c r="N31" s="4">
        <f t="shared" si="8"/>
        <v>2</v>
      </c>
      <c r="O31" s="4">
        <f t="shared" si="8"/>
        <v>135.32999999999998</v>
      </c>
      <c r="P31" s="4">
        <f t="shared" si="8"/>
        <v>67.66499999999999</v>
      </c>
    </row>
    <row r="32" spans="1:16" s="1" customFormat="1" ht="12.75">
      <c r="A32" s="1" t="s">
        <v>23</v>
      </c>
      <c r="B32" s="1" t="s">
        <v>21</v>
      </c>
      <c r="C32" s="5">
        <f>C31-C30</f>
        <v>0.5</v>
      </c>
      <c r="D32" s="5">
        <f aca="true" t="shared" si="9" ref="D32:M32">D31-D30</f>
        <v>0.504999999999999</v>
      </c>
      <c r="E32" s="5">
        <f t="shared" si="9"/>
        <v>0.5099999999999909</v>
      </c>
      <c r="F32" s="5">
        <f t="shared" si="9"/>
        <v>0.9000000000000004</v>
      </c>
      <c r="G32" s="5">
        <f t="shared" si="9"/>
        <v>0.3200000000000003</v>
      </c>
      <c r="H32" s="5">
        <f t="shared" si="9"/>
        <v>-0.04999999999999716</v>
      </c>
      <c r="I32" s="5">
        <f t="shared" si="9"/>
        <v>-0.9250000000000007</v>
      </c>
      <c r="J32" s="5">
        <f t="shared" si="9"/>
        <v>-3.259999999999998</v>
      </c>
      <c r="K32" s="5">
        <f t="shared" si="9"/>
        <v>0.4300000000000068</v>
      </c>
      <c r="L32" s="5">
        <f t="shared" si="9"/>
        <v>0.75</v>
      </c>
      <c r="M32" s="5">
        <f t="shared" si="9"/>
        <v>-0.7350000000000012</v>
      </c>
      <c r="N32" s="5"/>
      <c r="O32" s="5"/>
      <c r="P32" s="5"/>
    </row>
    <row r="33" spans="4:16" ht="12.75"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t="s">
        <v>13</v>
      </c>
      <c r="B34" t="s">
        <v>17</v>
      </c>
      <c r="C34" s="4">
        <f>C13</f>
        <v>16.425</v>
      </c>
      <c r="D34" s="4">
        <f aca="true" t="shared" si="10" ref="D34:P34">D13</f>
        <v>13.844999999999999</v>
      </c>
      <c r="E34" s="4">
        <f t="shared" si="10"/>
        <v>84.295</v>
      </c>
      <c r="F34" s="4">
        <f t="shared" si="10"/>
        <v>11.175</v>
      </c>
      <c r="G34" s="4">
        <f t="shared" si="10"/>
        <v>9.245</v>
      </c>
      <c r="H34" s="4">
        <f t="shared" si="10"/>
        <v>82.725</v>
      </c>
      <c r="I34" s="4">
        <f t="shared" si="10"/>
        <v>17.475</v>
      </c>
      <c r="J34" s="4">
        <f t="shared" si="10"/>
        <v>14.510000000000002</v>
      </c>
      <c r="K34" s="4">
        <f t="shared" si="10"/>
        <v>82.97</v>
      </c>
      <c r="L34" s="4">
        <f t="shared" si="10"/>
        <v>12.855</v>
      </c>
      <c r="M34" s="4">
        <f t="shared" si="10"/>
        <v>12.635</v>
      </c>
      <c r="N34" s="4">
        <f t="shared" si="10"/>
        <v>2.6</v>
      </c>
      <c r="O34" s="4">
        <f t="shared" si="10"/>
        <v>201.1</v>
      </c>
      <c r="P34" s="4">
        <f t="shared" si="10"/>
        <v>76.92285714285714</v>
      </c>
    </row>
    <row r="35" spans="1:16" ht="12.75">
      <c r="A35" t="s">
        <v>15</v>
      </c>
      <c r="B35" t="s">
        <v>32</v>
      </c>
      <c r="C35" s="4">
        <f>C17</f>
        <v>17.625</v>
      </c>
      <c r="D35" s="4">
        <f aca="true" t="shared" si="11" ref="D35:P35">D17</f>
        <v>14.864999999999998</v>
      </c>
      <c r="E35" s="4">
        <f t="shared" si="11"/>
        <v>84.36</v>
      </c>
      <c r="F35" s="4">
        <f t="shared" si="11"/>
        <v>11.65</v>
      </c>
      <c r="G35" s="4">
        <f t="shared" si="11"/>
        <v>9.635000000000002</v>
      </c>
      <c r="H35" s="4">
        <f t="shared" si="11"/>
        <v>82.71000000000001</v>
      </c>
      <c r="I35" s="4">
        <f t="shared" si="11"/>
        <v>18.275</v>
      </c>
      <c r="J35" s="4">
        <f t="shared" si="11"/>
        <v>15.695</v>
      </c>
      <c r="K35" s="4">
        <f t="shared" si="11"/>
        <v>85.905</v>
      </c>
      <c r="L35" s="4">
        <f t="shared" si="11"/>
        <v>13.805</v>
      </c>
      <c r="M35" s="4">
        <f t="shared" si="11"/>
        <v>13.615</v>
      </c>
      <c r="N35" s="4">
        <f t="shared" si="11"/>
        <v>2.6</v>
      </c>
      <c r="O35" s="4">
        <f t="shared" si="11"/>
        <v>206.315</v>
      </c>
      <c r="P35" s="4">
        <f t="shared" si="11"/>
        <v>79.78630252100841</v>
      </c>
    </row>
    <row r="36" spans="1:16" s="1" customFormat="1" ht="12.75">
      <c r="A36" s="1" t="s">
        <v>25</v>
      </c>
      <c r="B36" s="1" t="s">
        <v>21</v>
      </c>
      <c r="C36" s="5">
        <f aca="true" t="shared" si="12" ref="C36:M36">C35-C34</f>
        <v>1.1999999999999993</v>
      </c>
      <c r="D36" s="5">
        <f t="shared" si="12"/>
        <v>1.0199999999999996</v>
      </c>
      <c r="E36" s="5">
        <f t="shared" si="12"/>
        <v>0.06499999999999773</v>
      </c>
      <c r="F36" s="5">
        <f t="shared" si="12"/>
        <v>0.47499999999999964</v>
      </c>
      <c r="G36" s="5">
        <f t="shared" si="12"/>
        <v>0.39000000000000234</v>
      </c>
      <c r="H36" s="5">
        <f t="shared" si="12"/>
        <v>-0.014999999999986358</v>
      </c>
      <c r="I36" s="5">
        <f t="shared" si="12"/>
        <v>0.7999999999999972</v>
      </c>
      <c r="J36" s="5">
        <f t="shared" si="12"/>
        <v>1.1849999999999987</v>
      </c>
      <c r="K36" s="5">
        <f t="shared" si="12"/>
        <v>2.9350000000000023</v>
      </c>
      <c r="L36" s="5">
        <f t="shared" si="12"/>
        <v>0.9499999999999993</v>
      </c>
      <c r="M36" s="5">
        <f t="shared" si="12"/>
        <v>0.9800000000000004</v>
      </c>
      <c r="N36" s="5"/>
      <c r="O36" s="5"/>
      <c r="P36" s="5"/>
    </row>
    <row r="37" spans="4:16" ht="12.75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2.75">
      <c r="A38" t="s">
        <v>13</v>
      </c>
      <c r="B38" t="s">
        <v>17</v>
      </c>
      <c r="C38" s="4">
        <f>C21</f>
        <v>18.05</v>
      </c>
      <c r="D38" s="4">
        <f aca="true" t="shared" si="13" ref="D38:P38">D21</f>
        <v>15.07</v>
      </c>
      <c r="E38" s="4">
        <f t="shared" si="13"/>
        <v>83.515</v>
      </c>
      <c r="F38" s="4">
        <f t="shared" si="13"/>
        <v>11.55</v>
      </c>
      <c r="G38" s="4">
        <f t="shared" si="13"/>
        <v>9.475000000000001</v>
      </c>
      <c r="H38" s="4">
        <f t="shared" si="13"/>
        <v>82.035</v>
      </c>
      <c r="I38" s="4">
        <f t="shared" si="13"/>
        <v>17.049999999999997</v>
      </c>
      <c r="J38" s="4">
        <f t="shared" si="13"/>
        <v>14.844999999999999</v>
      </c>
      <c r="K38" s="4">
        <f t="shared" si="13"/>
        <v>87.08</v>
      </c>
      <c r="L38" s="4">
        <f t="shared" si="13"/>
        <v>13.14</v>
      </c>
      <c r="M38" s="4">
        <f t="shared" si="13"/>
        <v>12.895</v>
      </c>
      <c r="N38" s="4">
        <f t="shared" si="13"/>
        <v>1.85</v>
      </c>
      <c r="O38" s="4">
        <f t="shared" si="13"/>
        <v>137.07</v>
      </c>
      <c r="P38" s="4">
        <f t="shared" si="13"/>
        <v>73.95672514619883</v>
      </c>
    </row>
    <row r="39" spans="1:16" ht="12.75">
      <c r="A39" t="s">
        <v>16</v>
      </c>
      <c r="B39" t="s">
        <v>28</v>
      </c>
      <c r="C39" s="4">
        <f>C25</f>
        <v>17.65</v>
      </c>
      <c r="D39" s="4">
        <f aca="true" t="shared" si="14" ref="D39:P39">D25</f>
        <v>15.09</v>
      </c>
      <c r="E39" s="4">
        <f t="shared" si="14"/>
        <v>85.465</v>
      </c>
      <c r="F39" s="4">
        <f t="shared" si="14"/>
        <v>11.65</v>
      </c>
      <c r="G39" s="4">
        <f t="shared" si="14"/>
        <v>9.765</v>
      </c>
      <c r="H39" s="4">
        <f t="shared" si="14"/>
        <v>83.775</v>
      </c>
      <c r="I39" s="4">
        <f t="shared" si="14"/>
        <v>18.275</v>
      </c>
      <c r="J39" s="4">
        <f t="shared" si="14"/>
        <v>16.135</v>
      </c>
      <c r="K39" s="4">
        <f t="shared" si="14"/>
        <v>88.295</v>
      </c>
      <c r="L39" s="4">
        <f t="shared" si="14"/>
        <v>12.879999999999999</v>
      </c>
      <c r="M39" s="4">
        <f t="shared" si="14"/>
        <v>14.075</v>
      </c>
      <c r="N39" s="4">
        <f t="shared" si="14"/>
        <v>1.9</v>
      </c>
      <c r="O39" s="4">
        <f t="shared" si="14"/>
        <v>139.245</v>
      </c>
      <c r="P39" s="4">
        <f t="shared" si="14"/>
        <v>73.505</v>
      </c>
    </row>
    <row r="40" spans="1:16" s="1" customFormat="1" ht="12.75">
      <c r="A40" s="7" t="s">
        <v>24</v>
      </c>
      <c r="B40" s="1" t="s">
        <v>21</v>
      </c>
      <c r="C40" s="5">
        <f aca="true" t="shared" si="15" ref="C40:M40">C39-C38</f>
        <v>-0.40000000000000213</v>
      </c>
      <c r="D40" s="5">
        <f t="shared" si="15"/>
        <v>0.019999999999999574</v>
      </c>
      <c r="E40" s="5">
        <f t="shared" si="15"/>
        <v>1.9500000000000028</v>
      </c>
      <c r="F40" s="5">
        <f t="shared" si="15"/>
        <v>0.09999999999999964</v>
      </c>
      <c r="G40" s="5">
        <f t="shared" si="15"/>
        <v>0.28999999999999915</v>
      </c>
      <c r="H40" s="5">
        <f t="shared" si="15"/>
        <v>1.740000000000009</v>
      </c>
      <c r="I40" s="5">
        <f t="shared" si="15"/>
        <v>1.2250000000000014</v>
      </c>
      <c r="J40" s="5">
        <f t="shared" si="15"/>
        <v>1.2900000000000027</v>
      </c>
      <c r="K40" s="5">
        <f t="shared" si="15"/>
        <v>1.2150000000000034</v>
      </c>
      <c r="L40" s="5">
        <f t="shared" si="15"/>
        <v>-0.26000000000000156</v>
      </c>
      <c r="M40" s="5">
        <f t="shared" si="15"/>
        <v>1.1799999999999997</v>
      </c>
      <c r="N40" s="5"/>
      <c r="O40" s="5"/>
      <c r="P40" s="5"/>
    </row>
  </sheetData>
  <hyperlinks>
    <hyperlink ref="R1" r:id="rId1" display="http://bible.cc/romans/8-14.htm"/>
  </hyperlinks>
  <printOptions/>
  <pageMargins left="0.75" right="0.75" top="1" bottom="1" header="0.5" footer="0.5"/>
  <pageSetup horizontalDpi="360" verticalDpi="36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F26" sqref="F26"/>
    </sheetView>
  </sheetViews>
  <sheetFormatPr defaultColWidth="9.140625" defaultRowHeight="12.75"/>
  <cols>
    <col min="1" max="1" width="20.28125" style="0" customWidth="1"/>
    <col min="2" max="2" width="17.28125" style="0" customWidth="1"/>
    <col min="3" max="3" width="9.140625" style="4" customWidth="1"/>
  </cols>
  <sheetData>
    <row r="1" spans="1:6" ht="12.75">
      <c r="A1" s="1" t="s">
        <v>0</v>
      </c>
      <c r="C1" s="5" t="s">
        <v>29</v>
      </c>
      <c r="D1" s="1" t="s">
        <v>30</v>
      </c>
      <c r="E1" s="1" t="s">
        <v>31</v>
      </c>
      <c r="F1" s="6" t="s">
        <v>20</v>
      </c>
    </row>
    <row r="2" spans="2:5" s="2" customFormat="1" ht="12.75">
      <c r="B2" s="2" t="s">
        <v>1</v>
      </c>
      <c r="C2" s="8" t="s">
        <v>3</v>
      </c>
      <c r="D2" s="2" t="s">
        <v>3</v>
      </c>
      <c r="E2" s="2" t="s">
        <v>3</v>
      </c>
    </row>
    <row r="3" spans="1:5" ht="12.75">
      <c r="A3" t="s">
        <v>13</v>
      </c>
      <c r="B3">
        <v>1</v>
      </c>
      <c r="C3" s="4">
        <v>15.4</v>
      </c>
      <c r="D3" s="4">
        <v>10.5</v>
      </c>
      <c r="E3" s="4">
        <v>16.9</v>
      </c>
    </row>
    <row r="4" spans="1:5" ht="12.75">
      <c r="A4" t="s">
        <v>13</v>
      </c>
      <c r="B4">
        <v>2</v>
      </c>
      <c r="C4" s="4">
        <v>17.6</v>
      </c>
      <c r="D4" s="4">
        <v>11.9</v>
      </c>
      <c r="E4" s="4">
        <v>18.85</v>
      </c>
    </row>
    <row r="5" spans="2:5" s="1" customFormat="1" ht="12.75">
      <c r="B5" s="1" t="s">
        <v>22</v>
      </c>
      <c r="C5" s="5">
        <f>(C3+C4)/2</f>
        <v>16.5</v>
      </c>
      <c r="D5" s="5">
        <f>(D3+D4)/2</f>
        <v>11.2</v>
      </c>
      <c r="E5" s="5">
        <f>(E3+E4)/2</f>
        <v>17.875</v>
      </c>
    </row>
    <row r="6" spans="4:5" ht="12.75">
      <c r="D6" s="4"/>
      <c r="E6" s="4"/>
    </row>
    <row r="7" spans="1:5" ht="12.75">
      <c r="A7" t="s">
        <v>14</v>
      </c>
      <c r="B7">
        <v>1</v>
      </c>
      <c r="C7" s="4">
        <v>17.6</v>
      </c>
      <c r="D7" s="4">
        <v>12</v>
      </c>
      <c r="E7" s="4">
        <v>16.9</v>
      </c>
    </row>
    <row r="8" spans="1:5" ht="12.75">
      <c r="A8" t="s">
        <v>14</v>
      </c>
      <c r="B8">
        <v>2</v>
      </c>
      <c r="C8" s="4">
        <v>16.4</v>
      </c>
      <c r="D8" s="4">
        <v>12.2</v>
      </c>
      <c r="E8" s="4">
        <v>17</v>
      </c>
    </row>
    <row r="9" spans="2:5" s="1" customFormat="1" ht="12.75">
      <c r="B9" s="1" t="s">
        <v>22</v>
      </c>
      <c r="C9" s="5">
        <f>(C7+C8)/2</f>
        <v>17</v>
      </c>
      <c r="D9" s="5">
        <f>(D7+D8)/2</f>
        <v>12.1</v>
      </c>
      <c r="E9" s="5">
        <f>(E7+E8)/2</f>
        <v>16.95</v>
      </c>
    </row>
    <row r="10" spans="4:5" ht="12.75">
      <c r="D10" s="4"/>
      <c r="E10" s="4"/>
    </row>
    <row r="11" spans="1:5" ht="12.75">
      <c r="A11" t="s">
        <v>13</v>
      </c>
      <c r="B11">
        <v>1</v>
      </c>
      <c r="C11" s="4">
        <v>16</v>
      </c>
      <c r="D11" s="4">
        <v>11.1</v>
      </c>
      <c r="E11" s="4">
        <v>16.6</v>
      </c>
    </row>
    <row r="12" spans="1:5" ht="12.75">
      <c r="A12" t="s">
        <v>13</v>
      </c>
      <c r="B12">
        <v>2</v>
      </c>
      <c r="C12" s="4">
        <v>16.85</v>
      </c>
      <c r="D12" s="4">
        <v>11.25</v>
      </c>
      <c r="E12" s="4">
        <v>18.35</v>
      </c>
    </row>
    <row r="13" spans="2:5" s="1" customFormat="1" ht="12.75">
      <c r="B13" s="1" t="s">
        <v>22</v>
      </c>
      <c r="C13" s="5">
        <f>(C11+C12)/2</f>
        <v>16.425</v>
      </c>
      <c r="D13" s="5">
        <f>(D11+D12)/2</f>
        <v>11.175</v>
      </c>
      <c r="E13" s="5">
        <f>(E11+E12)/2</f>
        <v>17.475</v>
      </c>
    </row>
    <row r="14" spans="4:5" ht="12.75">
      <c r="D14" s="4"/>
      <c r="E14" s="4"/>
    </row>
    <row r="15" spans="1:5" ht="12.75">
      <c r="A15" t="s">
        <v>15</v>
      </c>
      <c r="B15">
        <v>1</v>
      </c>
      <c r="C15" s="4">
        <v>18.4</v>
      </c>
      <c r="D15" s="4">
        <v>11.8</v>
      </c>
      <c r="E15" s="4">
        <v>19</v>
      </c>
    </row>
    <row r="16" spans="1:5" ht="12.75">
      <c r="A16" t="s">
        <v>15</v>
      </c>
      <c r="B16">
        <v>2</v>
      </c>
      <c r="C16" s="4">
        <v>16.85</v>
      </c>
      <c r="D16" s="4">
        <v>11.5</v>
      </c>
      <c r="E16" s="4">
        <v>17.55</v>
      </c>
    </row>
    <row r="17" spans="2:5" s="1" customFormat="1" ht="12.75">
      <c r="B17" s="1" t="s">
        <v>22</v>
      </c>
      <c r="C17" s="5">
        <f>(C15+C16)/2</f>
        <v>17.625</v>
      </c>
      <c r="D17" s="5">
        <f>(D15+D16)/2</f>
        <v>11.65</v>
      </c>
      <c r="E17" s="5">
        <f>(E15+E16)/2</f>
        <v>18.275</v>
      </c>
    </row>
    <row r="18" spans="4:5" ht="12.75">
      <c r="D18" s="4"/>
      <c r="E18" s="4"/>
    </row>
    <row r="19" spans="1:5" ht="12.75">
      <c r="A19" t="s">
        <v>13</v>
      </c>
      <c r="B19">
        <v>1</v>
      </c>
      <c r="C19" s="4">
        <v>18.6</v>
      </c>
      <c r="D19" s="4">
        <v>11.6</v>
      </c>
      <c r="E19" s="4">
        <v>16.9</v>
      </c>
    </row>
    <row r="20" spans="1:5" ht="12.75">
      <c r="A20" t="s">
        <v>13</v>
      </c>
      <c r="B20">
        <v>2</v>
      </c>
      <c r="C20" s="4">
        <v>17.5</v>
      </c>
      <c r="D20" s="4">
        <v>11.5</v>
      </c>
      <c r="E20" s="4">
        <v>17.2</v>
      </c>
    </row>
    <row r="21" spans="2:5" s="1" customFormat="1" ht="12.75">
      <c r="B21" s="1" t="s">
        <v>22</v>
      </c>
      <c r="C21" s="5">
        <f>(C19+C20)/2</f>
        <v>18.05</v>
      </c>
      <c r="D21" s="5">
        <f>(D19+D20)/2</f>
        <v>11.55</v>
      </c>
      <c r="E21" s="5">
        <f>(E19+E20)/2</f>
        <v>17.049999999999997</v>
      </c>
    </row>
    <row r="22" spans="4:5" ht="12.75">
      <c r="D22" s="4"/>
      <c r="E22" s="4"/>
    </row>
    <row r="23" spans="1:5" ht="12.75">
      <c r="A23" t="s">
        <v>16</v>
      </c>
      <c r="B23">
        <v>1</v>
      </c>
      <c r="C23" s="4">
        <v>18.3</v>
      </c>
      <c r="D23" s="4">
        <v>12</v>
      </c>
      <c r="E23" s="4">
        <v>18.2</v>
      </c>
    </row>
    <row r="24" spans="1:5" ht="12.75">
      <c r="A24" t="s">
        <v>16</v>
      </c>
      <c r="B24">
        <v>2</v>
      </c>
      <c r="C24" s="4">
        <v>17</v>
      </c>
      <c r="D24" s="4">
        <v>11.3</v>
      </c>
      <c r="E24" s="4">
        <v>18.35</v>
      </c>
    </row>
    <row r="25" spans="2:5" s="1" customFormat="1" ht="12.75">
      <c r="B25" s="1" t="s">
        <v>22</v>
      </c>
      <c r="C25" s="5">
        <f>(C23+C24)/2</f>
        <v>17.65</v>
      </c>
      <c r="D25" s="5">
        <f>(D23+D24)/2</f>
        <v>11.65</v>
      </c>
      <c r="E25" s="5">
        <f>(E23+E24)/2</f>
        <v>18.275</v>
      </c>
    </row>
    <row r="28" spans="1:5" s="1" customFormat="1" ht="12.75">
      <c r="A28" s="1" t="s">
        <v>18</v>
      </c>
      <c r="B28" s="1" t="s">
        <v>1</v>
      </c>
      <c r="C28" s="5" t="s">
        <v>29</v>
      </c>
      <c r="D28" s="1" t="s">
        <v>30</v>
      </c>
      <c r="E28" s="1" t="s">
        <v>31</v>
      </c>
    </row>
    <row r="29" spans="3:5" s="2" customFormat="1" ht="12.75">
      <c r="C29" s="8" t="s">
        <v>3</v>
      </c>
      <c r="D29" s="2" t="s">
        <v>3</v>
      </c>
      <c r="E29" s="2" t="s">
        <v>3</v>
      </c>
    </row>
    <row r="30" spans="1:5" ht="12.75">
      <c r="A30" t="s">
        <v>13</v>
      </c>
      <c r="B30" t="s">
        <v>17</v>
      </c>
      <c r="C30" s="4">
        <f>C5</f>
        <v>16.5</v>
      </c>
      <c r="D30" s="4">
        <f>D5</f>
        <v>11.2</v>
      </c>
      <c r="E30" s="4">
        <f>E5</f>
        <v>17.875</v>
      </c>
    </row>
    <row r="31" spans="1:5" ht="12.75">
      <c r="A31" t="s">
        <v>14</v>
      </c>
      <c r="B31" t="s">
        <v>26</v>
      </c>
      <c r="C31" s="4">
        <f>C9</f>
        <v>17</v>
      </c>
      <c r="D31" s="4">
        <f>D9</f>
        <v>12.1</v>
      </c>
      <c r="E31" s="4">
        <f>E9</f>
        <v>16.95</v>
      </c>
    </row>
    <row r="32" spans="1:5" ht="12.75">
      <c r="A32" t="s">
        <v>13</v>
      </c>
      <c r="B32" t="s">
        <v>17</v>
      </c>
      <c r="C32" s="4">
        <f>C13</f>
        <v>16.425</v>
      </c>
      <c r="D32" s="4">
        <f>D13</f>
        <v>11.175</v>
      </c>
      <c r="E32" s="4">
        <f>E13</f>
        <v>17.475</v>
      </c>
    </row>
    <row r="33" spans="1:5" ht="12.75">
      <c r="A33" t="s">
        <v>15</v>
      </c>
      <c r="B33" t="s">
        <v>27</v>
      </c>
      <c r="C33" s="4">
        <f>C17</f>
        <v>17.625</v>
      </c>
      <c r="D33" s="4">
        <f>D17</f>
        <v>11.65</v>
      </c>
      <c r="E33" s="4">
        <f>E17</f>
        <v>18.275</v>
      </c>
    </row>
    <row r="34" spans="1:5" ht="12.75">
      <c r="A34" t="s">
        <v>13</v>
      </c>
      <c r="B34" t="s">
        <v>17</v>
      </c>
      <c r="C34" s="4">
        <f>C21</f>
        <v>18.05</v>
      </c>
      <c r="D34" s="4">
        <f>D21</f>
        <v>11.55</v>
      </c>
      <c r="E34" s="4">
        <f>E21</f>
        <v>17.049999999999997</v>
      </c>
    </row>
    <row r="35" spans="1:5" ht="12.75">
      <c r="A35" t="s">
        <v>16</v>
      </c>
      <c r="B35" t="s">
        <v>28</v>
      </c>
      <c r="C35" s="4">
        <f>C25</f>
        <v>17.65</v>
      </c>
      <c r="D35" s="4">
        <f>D25</f>
        <v>11.65</v>
      </c>
      <c r="E35" s="4">
        <f>E25</f>
        <v>18.275</v>
      </c>
    </row>
  </sheetData>
  <hyperlinks>
    <hyperlink ref="F1" r:id="rId1" display="http://bible.cc/romans/8-14.htm"/>
  </hyperlinks>
  <printOptions/>
  <pageMargins left="0.75" right="0.75" top="1" bottom="1" header="0.5" footer="0.5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B1">
      <selection activeCell="F27" sqref="F27"/>
    </sheetView>
  </sheetViews>
  <sheetFormatPr defaultColWidth="9.140625" defaultRowHeight="12.75"/>
  <cols>
    <col min="1" max="1" width="24.421875" style="0" customWidth="1"/>
    <col min="2" max="2" width="12.140625" style="0" customWidth="1"/>
  </cols>
  <sheetData>
    <row r="1" spans="1:6" ht="12.75">
      <c r="A1" s="1" t="s">
        <v>0</v>
      </c>
      <c r="C1" s="3" t="s">
        <v>2</v>
      </c>
      <c r="D1" s="3" t="s">
        <v>5</v>
      </c>
      <c r="F1" s="6" t="s">
        <v>20</v>
      </c>
    </row>
    <row r="2" spans="2:5" s="2" customFormat="1" ht="12.75">
      <c r="B2" s="2" t="s">
        <v>1</v>
      </c>
      <c r="C2" s="2" t="s">
        <v>6</v>
      </c>
      <c r="D2" s="2" t="s">
        <v>6</v>
      </c>
      <c r="E2" s="2" t="s">
        <v>6</v>
      </c>
    </row>
    <row r="3" spans="1:5" ht="12.75">
      <c r="A3" t="s">
        <v>13</v>
      </c>
      <c r="B3">
        <v>1</v>
      </c>
      <c r="C3" s="4">
        <v>12.78</v>
      </c>
      <c r="D3" s="4">
        <v>8.54</v>
      </c>
      <c r="E3" s="4">
        <v>17.7</v>
      </c>
    </row>
    <row r="4" spans="1:5" ht="12.75">
      <c r="A4" t="s">
        <v>13</v>
      </c>
      <c r="B4">
        <v>2</v>
      </c>
      <c r="C4" s="4">
        <v>14.96</v>
      </c>
      <c r="D4" s="4">
        <v>9.93</v>
      </c>
      <c r="E4" s="4">
        <v>16.88</v>
      </c>
    </row>
    <row r="5" spans="2:5" s="1" customFormat="1" ht="12.75">
      <c r="B5" s="1" t="s">
        <v>22</v>
      </c>
      <c r="C5" s="5">
        <f>(C3+C4)/2</f>
        <v>13.870000000000001</v>
      </c>
      <c r="D5" s="5">
        <f>(D3+D4)/2</f>
        <v>9.235</v>
      </c>
      <c r="E5" s="5">
        <f>(E3+E4)/2</f>
        <v>17.29</v>
      </c>
    </row>
    <row r="6" spans="3:5" ht="12.75">
      <c r="C6" s="4"/>
      <c r="D6" s="4"/>
      <c r="E6" s="4"/>
    </row>
    <row r="7" spans="1:5" ht="12.75">
      <c r="A7" t="s">
        <v>14</v>
      </c>
      <c r="B7">
        <v>1</v>
      </c>
      <c r="C7" s="4">
        <v>15.14</v>
      </c>
      <c r="D7" s="4">
        <v>9.99</v>
      </c>
      <c r="E7" s="4">
        <v>14.06</v>
      </c>
    </row>
    <row r="8" spans="1:5" ht="12.75">
      <c r="A8" t="s">
        <v>14</v>
      </c>
      <c r="B8">
        <v>2</v>
      </c>
      <c r="C8" s="4">
        <v>13.61</v>
      </c>
      <c r="D8" s="4">
        <v>9.12</v>
      </c>
      <c r="E8" s="4">
        <v>14</v>
      </c>
    </row>
    <row r="9" spans="2:5" s="1" customFormat="1" ht="12.75">
      <c r="B9" s="1" t="s">
        <v>22</v>
      </c>
      <c r="C9" s="5">
        <f>(C7+C8)/2</f>
        <v>14.375</v>
      </c>
      <c r="D9" s="5">
        <f>(D7+D8)/2</f>
        <v>9.555</v>
      </c>
      <c r="E9" s="5">
        <f>(E7+E8)/2</f>
        <v>14.030000000000001</v>
      </c>
    </row>
    <row r="10" spans="3:5" ht="12.75">
      <c r="C10" s="4"/>
      <c r="D10" s="4"/>
      <c r="E10" s="4"/>
    </row>
    <row r="11" spans="1:5" ht="12.75">
      <c r="A11" t="s">
        <v>13</v>
      </c>
      <c r="B11">
        <v>1</v>
      </c>
      <c r="C11" s="4">
        <v>13.51</v>
      </c>
      <c r="D11" s="4">
        <v>9.2</v>
      </c>
      <c r="E11" s="4">
        <v>13.55</v>
      </c>
    </row>
    <row r="12" spans="1:5" ht="12.75">
      <c r="A12" t="s">
        <v>13</v>
      </c>
      <c r="B12">
        <v>2</v>
      </c>
      <c r="C12" s="4">
        <v>14.18</v>
      </c>
      <c r="D12" s="4">
        <v>9.29</v>
      </c>
      <c r="E12" s="4">
        <v>15.47</v>
      </c>
    </row>
    <row r="13" spans="2:5" s="1" customFormat="1" ht="12.75">
      <c r="B13" s="1" t="s">
        <v>22</v>
      </c>
      <c r="C13" s="5">
        <f>(C11+C12)/2</f>
        <v>13.844999999999999</v>
      </c>
      <c r="D13" s="5">
        <f>(D11+D12)/2</f>
        <v>9.245</v>
      </c>
      <c r="E13" s="5">
        <f>(E11+E12)/2</f>
        <v>14.510000000000002</v>
      </c>
    </row>
    <row r="14" spans="3:5" ht="12.75">
      <c r="C14" s="4"/>
      <c r="D14" s="4"/>
      <c r="E14" s="4"/>
    </row>
    <row r="15" spans="1:5" ht="12.75">
      <c r="A15" t="s">
        <v>15</v>
      </c>
      <c r="B15">
        <v>1</v>
      </c>
      <c r="C15" s="4">
        <v>15.44</v>
      </c>
      <c r="D15" s="4">
        <v>9.71</v>
      </c>
      <c r="E15" s="4">
        <v>16.2</v>
      </c>
    </row>
    <row r="16" spans="1:5" ht="12.75">
      <c r="A16" t="s">
        <v>15</v>
      </c>
      <c r="B16">
        <v>2</v>
      </c>
      <c r="C16" s="4">
        <v>14.29</v>
      </c>
      <c r="D16" s="4">
        <v>9.56</v>
      </c>
      <c r="E16" s="4">
        <v>15.19</v>
      </c>
    </row>
    <row r="17" spans="2:5" s="1" customFormat="1" ht="12.75">
      <c r="B17" s="1" t="s">
        <v>22</v>
      </c>
      <c r="C17" s="5">
        <f>(C15+C16)/2</f>
        <v>14.864999999999998</v>
      </c>
      <c r="D17" s="5">
        <f>(D15+D16)/2</f>
        <v>9.635000000000002</v>
      </c>
      <c r="E17" s="5">
        <f>(E15+E16)/2</f>
        <v>15.695</v>
      </c>
    </row>
    <row r="18" spans="3:5" ht="12.75">
      <c r="C18" s="4"/>
      <c r="D18" s="4"/>
      <c r="E18" s="4"/>
    </row>
    <row r="19" spans="1:5" ht="12.75">
      <c r="A19" t="s">
        <v>13</v>
      </c>
      <c r="B19">
        <v>1</v>
      </c>
      <c r="C19" s="4">
        <v>15.37</v>
      </c>
      <c r="D19" s="4">
        <v>9.4</v>
      </c>
      <c r="E19" s="4">
        <v>14.95</v>
      </c>
    </row>
    <row r="20" spans="1:5" ht="12.75">
      <c r="A20" t="s">
        <v>13</v>
      </c>
      <c r="B20">
        <v>2</v>
      </c>
      <c r="C20" s="4">
        <v>14.77</v>
      </c>
      <c r="D20" s="4">
        <v>9.55</v>
      </c>
      <c r="E20" s="4">
        <v>14.74</v>
      </c>
    </row>
    <row r="21" spans="2:5" s="1" customFormat="1" ht="12.75">
      <c r="B21" s="1" t="s">
        <v>22</v>
      </c>
      <c r="C21" s="5">
        <f>(C19+C20)/2</f>
        <v>15.07</v>
      </c>
      <c r="D21" s="5">
        <f>(D19+D20)/2</f>
        <v>9.475000000000001</v>
      </c>
      <c r="E21" s="5">
        <f>(E19+E20)/2</f>
        <v>14.844999999999999</v>
      </c>
    </row>
    <row r="22" spans="3:5" ht="12.75">
      <c r="C22" s="4"/>
      <c r="D22" s="4"/>
      <c r="E22" s="4"/>
    </row>
    <row r="23" spans="1:5" ht="12.75">
      <c r="A23" t="s">
        <v>16</v>
      </c>
      <c r="B23">
        <v>1</v>
      </c>
      <c r="C23" s="4">
        <v>15.8</v>
      </c>
      <c r="D23" s="4">
        <v>10.13</v>
      </c>
      <c r="E23" s="4">
        <v>16.3</v>
      </c>
    </row>
    <row r="24" spans="1:5" ht="12.75">
      <c r="A24" t="s">
        <v>16</v>
      </c>
      <c r="B24">
        <v>2</v>
      </c>
      <c r="C24" s="4">
        <v>14.38</v>
      </c>
      <c r="D24" s="4">
        <v>9.4</v>
      </c>
      <c r="E24" s="4">
        <v>15.97</v>
      </c>
    </row>
    <row r="25" spans="2:5" s="1" customFormat="1" ht="12.75">
      <c r="B25" s="1" t="s">
        <v>22</v>
      </c>
      <c r="C25" s="5">
        <f>(C23+C24)/2</f>
        <v>15.09</v>
      </c>
      <c r="D25" s="5">
        <f>(D23+D24)/2</f>
        <v>9.765</v>
      </c>
      <c r="E25" s="5">
        <f>(E23+E24)/2</f>
        <v>16.135</v>
      </c>
    </row>
    <row r="28" spans="1:5" s="1" customFormat="1" ht="12.75">
      <c r="A28" s="1" t="s">
        <v>18</v>
      </c>
      <c r="B28" s="1" t="s">
        <v>1</v>
      </c>
      <c r="C28" s="5" t="s">
        <v>29</v>
      </c>
      <c r="D28" s="1" t="s">
        <v>30</v>
      </c>
      <c r="E28" s="1" t="s">
        <v>31</v>
      </c>
    </row>
    <row r="29" spans="3:5" s="2" customFormat="1" ht="12.75">
      <c r="C29" s="2" t="s">
        <v>6</v>
      </c>
      <c r="D29" s="2" t="s">
        <v>6</v>
      </c>
      <c r="E29" s="2" t="s">
        <v>6</v>
      </c>
    </row>
    <row r="30" spans="1:5" ht="12.75">
      <c r="A30" t="s">
        <v>13</v>
      </c>
      <c r="B30" t="s">
        <v>17</v>
      </c>
      <c r="C30" s="4">
        <f>C5</f>
        <v>13.870000000000001</v>
      </c>
      <c r="D30" s="4">
        <f>D5</f>
        <v>9.235</v>
      </c>
      <c r="E30" s="4">
        <f>E5</f>
        <v>17.29</v>
      </c>
    </row>
    <row r="31" spans="1:5" ht="12.75">
      <c r="A31" t="s">
        <v>14</v>
      </c>
      <c r="B31" t="s">
        <v>26</v>
      </c>
      <c r="C31" s="4">
        <f>C9</f>
        <v>14.375</v>
      </c>
      <c r="D31" s="4">
        <f>D9</f>
        <v>9.555</v>
      </c>
      <c r="E31" s="4">
        <f>E9</f>
        <v>14.030000000000001</v>
      </c>
    </row>
    <row r="32" spans="1:5" ht="12.75">
      <c r="A32" t="s">
        <v>13</v>
      </c>
      <c r="B32" t="s">
        <v>17</v>
      </c>
      <c r="C32" s="4">
        <f>C13</f>
        <v>13.844999999999999</v>
      </c>
      <c r="D32" s="4">
        <f>D13</f>
        <v>9.245</v>
      </c>
      <c r="E32" s="4">
        <f>E13</f>
        <v>14.510000000000002</v>
      </c>
    </row>
    <row r="33" spans="1:5" ht="12.75">
      <c r="A33" t="s">
        <v>15</v>
      </c>
      <c r="B33" t="s">
        <v>27</v>
      </c>
      <c r="C33" s="4">
        <f>C17</f>
        <v>14.864999999999998</v>
      </c>
      <c r="D33" s="4">
        <f>D17</f>
        <v>9.635000000000002</v>
      </c>
      <c r="E33" s="4">
        <f>E17</f>
        <v>15.695</v>
      </c>
    </row>
    <row r="34" spans="1:5" ht="12.75">
      <c r="A34" t="s">
        <v>13</v>
      </c>
      <c r="B34" t="s">
        <v>17</v>
      </c>
      <c r="C34" s="4">
        <f>C21</f>
        <v>15.07</v>
      </c>
      <c r="D34" s="4">
        <f>D21</f>
        <v>9.475000000000001</v>
      </c>
      <c r="E34" s="4">
        <f>E21</f>
        <v>14.844999999999999</v>
      </c>
    </row>
    <row r="35" spans="1:5" ht="12.75">
      <c r="A35" t="s">
        <v>16</v>
      </c>
      <c r="B35" t="s">
        <v>28</v>
      </c>
      <c r="C35" s="4">
        <f>C25</f>
        <v>15.09</v>
      </c>
      <c r="D35" s="4">
        <f>D25</f>
        <v>9.765</v>
      </c>
      <c r="E35" s="4">
        <f>E25</f>
        <v>16.135</v>
      </c>
    </row>
  </sheetData>
  <hyperlinks>
    <hyperlink ref="F1" r:id="rId1" display="http://bible.cc/romans/8-14.htm"/>
  </hyperlinks>
  <printOptions/>
  <pageMargins left="0.75" right="0.75" top="1" bottom="1" header="0.5" footer="0.5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B15">
      <selection activeCell="F27" sqref="F27"/>
    </sheetView>
  </sheetViews>
  <sheetFormatPr defaultColWidth="9.140625" defaultRowHeight="12.75"/>
  <cols>
    <col min="1" max="1" width="24.421875" style="0" customWidth="1"/>
    <col min="2" max="2" width="12.140625" style="0" customWidth="1"/>
  </cols>
  <sheetData>
    <row r="1" spans="1:6" ht="12.75">
      <c r="A1" s="1" t="s">
        <v>0</v>
      </c>
      <c r="C1" s="5" t="s">
        <v>29</v>
      </c>
      <c r="D1" s="1" t="s">
        <v>30</v>
      </c>
      <c r="E1" s="1" t="s">
        <v>31</v>
      </c>
      <c r="F1" s="6" t="s">
        <v>20</v>
      </c>
    </row>
    <row r="2" spans="2:5" s="2" customFormat="1" ht="12.75">
      <c r="B2" s="2" t="s">
        <v>1</v>
      </c>
      <c r="C2" s="2" t="s">
        <v>4</v>
      </c>
      <c r="D2" s="2" t="s">
        <v>4</v>
      </c>
      <c r="E2" s="2" t="s">
        <v>4</v>
      </c>
    </row>
    <row r="3" spans="1:5" ht="12.75">
      <c r="A3" t="s">
        <v>13</v>
      </c>
      <c r="B3">
        <v>1</v>
      </c>
      <c r="C3" s="4">
        <v>82.99</v>
      </c>
      <c r="D3" s="4">
        <v>81.33</v>
      </c>
      <c r="E3" s="4">
        <v>75.14</v>
      </c>
    </row>
    <row r="4" spans="1:5" ht="12.75">
      <c r="A4" t="s">
        <v>13</v>
      </c>
      <c r="B4">
        <v>2</v>
      </c>
      <c r="C4" s="4">
        <v>85</v>
      </c>
      <c r="D4" s="4">
        <v>83.45</v>
      </c>
      <c r="E4" s="4">
        <v>89.55</v>
      </c>
    </row>
    <row r="5" spans="2:5" s="1" customFormat="1" ht="12.75">
      <c r="B5" s="1" t="s">
        <v>22</v>
      </c>
      <c r="C5" s="5">
        <f>(C3+C4)/2</f>
        <v>83.995</v>
      </c>
      <c r="D5" s="5">
        <f>(D3+D4)/2</f>
        <v>82.39</v>
      </c>
      <c r="E5" s="5">
        <f>(E3+E4)/2</f>
        <v>82.345</v>
      </c>
    </row>
    <row r="6" spans="3:5" ht="12.75">
      <c r="C6" s="4"/>
      <c r="D6" s="4"/>
      <c r="E6" s="4"/>
    </row>
    <row r="7" spans="1:5" ht="12.75">
      <c r="A7" t="s">
        <v>14</v>
      </c>
      <c r="B7">
        <v>1</v>
      </c>
      <c r="C7" s="4">
        <v>86.02</v>
      </c>
      <c r="D7" s="4">
        <v>83.25</v>
      </c>
      <c r="E7" s="4">
        <v>83.2</v>
      </c>
    </row>
    <row r="8" spans="1:5" ht="12.75">
      <c r="A8" t="s">
        <v>14</v>
      </c>
      <c r="B8">
        <v>2</v>
      </c>
      <c r="C8" s="4">
        <v>82.99</v>
      </c>
      <c r="D8" s="4">
        <v>81.43</v>
      </c>
      <c r="E8" s="4">
        <v>82.35</v>
      </c>
    </row>
    <row r="9" spans="2:5" s="1" customFormat="1" ht="12.75">
      <c r="B9" s="1" t="s">
        <v>22</v>
      </c>
      <c r="C9" s="5">
        <f>(C7+C8)/2</f>
        <v>84.505</v>
      </c>
      <c r="D9" s="5">
        <f>(D7+D8)/2</f>
        <v>82.34</v>
      </c>
      <c r="E9" s="5">
        <f>(E7+E8)/2</f>
        <v>82.775</v>
      </c>
    </row>
    <row r="10" spans="3:5" ht="12.75">
      <c r="C10" s="4"/>
      <c r="D10" s="4"/>
      <c r="E10" s="4"/>
    </row>
    <row r="11" spans="1:5" ht="12.75">
      <c r="A11" t="s">
        <v>13</v>
      </c>
      <c r="B11">
        <v>1</v>
      </c>
      <c r="C11" s="4">
        <v>84.44</v>
      </c>
      <c r="D11" s="4">
        <v>82.88</v>
      </c>
      <c r="E11" s="4">
        <v>81.63</v>
      </c>
    </row>
    <row r="12" spans="1:5" ht="12.75">
      <c r="A12" t="s">
        <v>13</v>
      </c>
      <c r="B12">
        <v>2</v>
      </c>
      <c r="C12" s="4">
        <v>84.15</v>
      </c>
      <c r="D12" s="4">
        <v>82.57</v>
      </c>
      <c r="E12" s="4">
        <v>84.31</v>
      </c>
    </row>
    <row r="13" spans="2:5" s="1" customFormat="1" ht="12.75">
      <c r="B13" s="1" t="s">
        <v>22</v>
      </c>
      <c r="C13" s="5">
        <f>(C11+C12)/2</f>
        <v>84.295</v>
      </c>
      <c r="D13" s="5">
        <f>(D11+D12)/2</f>
        <v>82.725</v>
      </c>
      <c r="E13" s="5">
        <f>(E11+E12)/2</f>
        <v>82.97</v>
      </c>
    </row>
    <row r="14" spans="3:5" ht="12.75">
      <c r="C14" s="4"/>
      <c r="D14" s="4"/>
      <c r="E14" s="4"/>
    </row>
    <row r="15" spans="1:5" ht="12.75">
      <c r="A15" t="s">
        <v>15</v>
      </c>
      <c r="B15">
        <v>1</v>
      </c>
      <c r="C15" s="4">
        <v>83.91</v>
      </c>
      <c r="D15" s="4">
        <v>82.29</v>
      </c>
      <c r="E15" s="4">
        <v>85.26</v>
      </c>
    </row>
    <row r="16" spans="1:5" ht="12.75">
      <c r="A16" t="s">
        <v>15</v>
      </c>
      <c r="B16">
        <v>2</v>
      </c>
      <c r="C16" s="4">
        <v>84.81</v>
      </c>
      <c r="D16" s="4">
        <v>83.13</v>
      </c>
      <c r="E16" s="4">
        <v>86.55</v>
      </c>
    </row>
    <row r="17" spans="2:5" s="1" customFormat="1" ht="12.75">
      <c r="B17" s="1" t="s">
        <v>22</v>
      </c>
      <c r="C17" s="5">
        <f>(C15+C16)/2</f>
        <v>84.36</v>
      </c>
      <c r="D17" s="5">
        <f>(D15+D16)/2</f>
        <v>82.71000000000001</v>
      </c>
      <c r="E17" s="5">
        <f>(E15+E16)/2</f>
        <v>85.905</v>
      </c>
    </row>
    <row r="18" spans="3:5" ht="12.75">
      <c r="C18" s="4"/>
      <c r="D18" s="4"/>
      <c r="E18" s="4"/>
    </row>
    <row r="19" spans="1:5" ht="12.75">
      <c r="A19" t="s">
        <v>13</v>
      </c>
      <c r="B19">
        <v>1</v>
      </c>
      <c r="C19" s="4">
        <v>82.63</v>
      </c>
      <c r="D19" s="4">
        <v>81.03</v>
      </c>
      <c r="E19" s="4">
        <v>88.46</v>
      </c>
    </row>
    <row r="20" spans="1:5" ht="12.75">
      <c r="A20" t="s">
        <v>13</v>
      </c>
      <c r="B20">
        <v>2</v>
      </c>
      <c r="C20" s="4">
        <v>84.4</v>
      </c>
      <c r="D20" s="4">
        <v>83.04</v>
      </c>
      <c r="E20" s="4">
        <v>85.7</v>
      </c>
    </row>
    <row r="21" spans="2:5" s="1" customFormat="1" ht="12.75">
      <c r="B21" s="1" t="s">
        <v>22</v>
      </c>
      <c r="C21" s="5">
        <f>(C19+C20)/2</f>
        <v>83.515</v>
      </c>
      <c r="D21" s="5">
        <f>(D19+D20)/2</f>
        <v>82.035</v>
      </c>
      <c r="E21" s="5">
        <f>(E19+E20)/2</f>
        <v>87.08</v>
      </c>
    </row>
    <row r="22" spans="3:5" ht="12.75">
      <c r="C22" s="4"/>
      <c r="D22" s="4"/>
      <c r="E22" s="4"/>
    </row>
    <row r="23" spans="1:5" ht="12.75">
      <c r="A23" t="s">
        <v>16</v>
      </c>
      <c r="B23">
        <v>1</v>
      </c>
      <c r="C23" s="4">
        <v>86.34</v>
      </c>
      <c r="D23" s="4">
        <v>84.42</v>
      </c>
      <c r="E23" s="4">
        <v>89.56</v>
      </c>
    </row>
    <row r="24" spans="1:5" ht="12.75">
      <c r="A24" t="s">
        <v>16</v>
      </c>
      <c r="B24">
        <v>2</v>
      </c>
      <c r="C24" s="4">
        <v>84.59</v>
      </c>
      <c r="D24" s="4">
        <v>83.13</v>
      </c>
      <c r="E24" s="4">
        <v>87.03</v>
      </c>
    </row>
    <row r="25" spans="2:5" s="1" customFormat="1" ht="12.75">
      <c r="B25" s="1" t="s">
        <v>22</v>
      </c>
      <c r="C25" s="5">
        <f>(C23+C24)/2</f>
        <v>85.465</v>
      </c>
      <c r="D25" s="5">
        <f>(D23+D24)/2</f>
        <v>83.775</v>
      </c>
      <c r="E25" s="5">
        <f>(E23+E24)/2</f>
        <v>88.295</v>
      </c>
    </row>
    <row r="28" spans="1:5" s="1" customFormat="1" ht="12.75">
      <c r="A28" s="1" t="s">
        <v>18</v>
      </c>
      <c r="B28" s="1" t="s">
        <v>1</v>
      </c>
      <c r="C28" s="5" t="s">
        <v>29</v>
      </c>
      <c r="D28" s="1" t="s">
        <v>30</v>
      </c>
      <c r="E28" s="1" t="s">
        <v>31</v>
      </c>
    </row>
    <row r="29" spans="3:5" s="2" customFormat="1" ht="12.75">
      <c r="C29" s="2" t="s">
        <v>4</v>
      </c>
      <c r="D29" s="2" t="s">
        <v>4</v>
      </c>
      <c r="E29" s="2" t="s">
        <v>4</v>
      </c>
    </row>
    <row r="30" spans="1:5" ht="12.75">
      <c r="A30" t="s">
        <v>13</v>
      </c>
      <c r="B30" t="s">
        <v>17</v>
      </c>
      <c r="C30" s="4">
        <f>C5</f>
        <v>83.995</v>
      </c>
      <c r="D30" s="4">
        <f>D5</f>
        <v>82.39</v>
      </c>
      <c r="E30" s="4">
        <f>E5</f>
        <v>82.345</v>
      </c>
    </row>
    <row r="31" spans="1:5" ht="12.75">
      <c r="A31" t="s">
        <v>14</v>
      </c>
      <c r="B31" t="s">
        <v>26</v>
      </c>
      <c r="C31" s="4">
        <f>C9</f>
        <v>84.505</v>
      </c>
      <c r="D31" s="4">
        <f>D9</f>
        <v>82.34</v>
      </c>
      <c r="E31" s="4">
        <f>E9</f>
        <v>82.775</v>
      </c>
    </row>
    <row r="32" spans="1:5" ht="12.75">
      <c r="A32" t="s">
        <v>13</v>
      </c>
      <c r="B32" t="s">
        <v>17</v>
      </c>
      <c r="C32" s="4">
        <f>C13</f>
        <v>84.295</v>
      </c>
      <c r="D32" s="4">
        <f>D13</f>
        <v>82.725</v>
      </c>
      <c r="E32" s="4">
        <f>E13</f>
        <v>82.97</v>
      </c>
    </row>
    <row r="33" spans="1:5" ht="12.75">
      <c r="A33" t="s">
        <v>15</v>
      </c>
      <c r="B33" t="s">
        <v>27</v>
      </c>
      <c r="C33" s="4">
        <f>C17</f>
        <v>84.36</v>
      </c>
      <c r="D33" s="4">
        <f>D17</f>
        <v>82.71000000000001</v>
      </c>
      <c r="E33" s="4">
        <f>E17</f>
        <v>85.905</v>
      </c>
    </row>
    <row r="34" spans="1:5" ht="12.75">
      <c r="A34" t="s">
        <v>13</v>
      </c>
      <c r="B34" t="s">
        <v>17</v>
      </c>
      <c r="C34" s="4">
        <f>C21</f>
        <v>83.515</v>
      </c>
      <c r="D34" s="4">
        <f>D21</f>
        <v>82.035</v>
      </c>
      <c r="E34" s="4">
        <f>E21</f>
        <v>87.08</v>
      </c>
    </row>
    <row r="35" spans="1:5" ht="12.75">
      <c r="A35" t="s">
        <v>16</v>
      </c>
      <c r="B35" t="s">
        <v>28</v>
      </c>
      <c r="C35" s="4">
        <f>C25</f>
        <v>85.465</v>
      </c>
      <c r="D35" s="4">
        <f>D25</f>
        <v>83.775</v>
      </c>
      <c r="E35" s="4">
        <f>E25</f>
        <v>88.295</v>
      </c>
    </row>
  </sheetData>
  <hyperlinks>
    <hyperlink ref="F1" r:id="rId1" display="http://bible.cc/romans/8-14.htm"/>
  </hyperlinks>
  <printOptions/>
  <pageMargins left="0.75" right="0.75" top="1" bottom="1" header="0.5" footer="0.5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5"/>
  <sheetViews>
    <sheetView tabSelected="1" workbookViewId="0" topLeftCell="B8">
      <selection activeCell="F28" sqref="F28"/>
    </sheetView>
  </sheetViews>
  <sheetFormatPr defaultColWidth="9.140625" defaultRowHeight="12.75"/>
  <cols>
    <col min="1" max="1" width="24.421875" style="0" customWidth="1"/>
    <col min="2" max="2" width="12.140625" style="0" customWidth="1"/>
  </cols>
  <sheetData>
    <row r="1" spans="1:4" ht="12.75">
      <c r="A1" s="1" t="s">
        <v>0</v>
      </c>
      <c r="D1" s="6" t="s">
        <v>20</v>
      </c>
    </row>
    <row r="2" spans="2:23" ht="12.75">
      <c r="B2" t="s">
        <v>1</v>
      </c>
      <c r="C2" t="s">
        <v>8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3" ht="12.75">
      <c r="A3" t="s">
        <v>13</v>
      </c>
      <c r="B3">
        <v>1</v>
      </c>
      <c r="C3" s="4">
        <v>11.23</v>
      </c>
    </row>
    <row r="4" spans="1:3" ht="12.75">
      <c r="A4" t="s">
        <v>13</v>
      </c>
      <c r="B4">
        <v>2</v>
      </c>
      <c r="C4" s="4">
        <v>14.35</v>
      </c>
    </row>
    <row r="5" spans="2:3" s="1" customFormat="1" ht="12.75">
      <c r="B5" s="1" t="s">
        <v>22</v>
      </c>
      <c r="C5" s="5">
        <f>(C3+C4)/2</f>
        <v>12.79</v>
      </c>
    </row>
    <row r="6" ht="12.75">
      <c r="C6" s="4"/>
    </row>
    <row r="7" spans="1:3" ht="12.75">
      <c r="A7" t="s">
        <v>14</v>
      </c>
      <c r="B7">
        <v>1</v>
      </c>
      <c r="C7" s="4">
        <v>12.92</v>
      </c>
    </row>
    <row r="8" spans="1:3" ht="12.75">
      <c r="A8" t="s">
        <v>14</v>
      </c>
      <c r="B8">
        <v>2</v>
      </c>
      <c r="C8" s="4">
        <v>14.16</v>
      </c>
    </row>
    <row r="9" spans="2:3" s="1" customFormat="1" ht="12.75">
      <c r="B9" s="1" t="s">
        <v>22</v>
      </c>
      <c r="C9" s="5">
        <f>(C7+C8)/2</f>
        <v>13.54</v>
      </c>
    </row>
    <row r="10" ht="12.75">
      <c r="C10" s="4"/>
    </row>
    <row r="11" spans="1:3" ht="12.75">
      <c r="A11" t="s">
        <v>13</v>
      </c>
      <c r="B11">
        <v>1</v>
      </c>
      <c r="C11" s="4">
        <v>13.67</v>
      </c>
    </row>
    <row r="12" spans="1:3" ht="12.75">
      <c r="A12" t="s">
        <v>13</v>
      </c>
      <c r="B12">
        <v>2</v>
      </c>
      <c r="C12" s="4">
        <v>12.04</v>
      </c>
    </row>
    <row r="13" spans="2:3" s="1" customFormat="1" ht="12.75">
      <c r="B13" s="1" t="s">
        <v>22</v>
      </c>
      <c r="C13" s="5">
        <f>(C11+C12)/2</f>
        <v>12.855</v>
      </c>
    </row>
    <row r="14" ht="12.75">
      <c r="C14" s="4"/>
    </row>
    <row r="15" spans="1:3" ht="12.75">
      <c r="A15" t="s">
        <v>15</v>
      </c>
      <c r="B15">
        <v>1</v>
      </c>
      <c r="C15" s="4">
        <v>14.56</v>
      </c>
    </row>
    <row r="16" spans="1:3" ht="12.75">
      <c r="A16" t="s">
        <v>15</v>
      </c>
      <c r="B16">
        <v>2</v>
      </c>
      <c r="C16" s="4">
        <v>13.05</v>
      </c>
    </row>
    <row r="17" spans="2:3" s="1" customFormat="1" ht="12.75">
      <c r="B17" s="1" t="s">
        <v>22</v>
      </c>
      <c r="C17" s="5">
        <f>(C15+C16)/2</f>
        <v>13.805</v>
      </c>
    </row>
    <row r="18" ht="12.75">
      <c r="C18" s="4"/>
    </row>
    <row r="19" spans="1:3" ht="12.75">
      <c r="A19" t="s">
        <v>13</v>
      </c>
      <c r="B19">
        <v>1</v>
      </c>
      <c r="C19" s="4">
        <v>13.13</v>
      </c>
    </row>
    <row r="20" spans="1:3" ht="12.75">
      <c r="A20" t="s">
        <v>13</v>
      </c>
      <c r="B20">
        <v>2</v>
      </c>
      <c r="C20" s="4">
        <v>13.15</v>
      </c>
    </row>
    <row r="21" spans="2:3" s="1" customFormat="1" ht="12.75">
      <c r="B21" s="1" t="s">
        <v>22</v>
      </c>
      <c r="C21" s="5">
        <f>(C19+C20)/2</f>
        <v>13.14</v>
      </c>
    </row>
    <row r="22" ht="12.75">
      <c r="C22" s="4"/>
    </row>
    <row r="23" spans="1:3" ht="12.75">
      <c r="A23" t="s">
        <v>16</v>
      </c>
      <c r="B23">
        <v>1</v>
      </c>
      <c r="C23" s="4">
        <v>13.35</v>
      </c>
    </row>
    <row r="24" spans="1:3" ht="12.75">
      <c r="A24" t="s">
        <v>16</v>
      </c>
      <c r="B24">
        <v>2</v>
      </c>
      <c r="C24" s="4">
        <v>12.41</v>
      </c>
    </row>
    <row r="25" spans="2:3" s="1" customFormat="1" ht="12.75">
      <c r="B25" s="1" t="s">
        <v>22</v>
      </c>
      <c r="C25" s="5">
        <f>(C23+C24)/2</f>
        <v>12.879999999999999</v>
      </c>
    </row>
    <row r="28" spans="1:2" s="1" customFormat="1" ht="12.75">
      <c r="A28" s="1" t="s">
        <v>18</v>
      </c>
      <c r="B28" s="1" t="s">
        <v>1</v>
      </c>
    </row>
    <row r="29" spans="3:23" ht="12.75">
      <c r="C29" t="s">
        <v>8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3" ht="12.75">
      <c r="A30" t="s">
        <v>13</v>
      </c>
      <c r="B30" t="s">
        <v>17</v>
      </c>
      <c r="C30" s="4">
        <f>C5</f>
        <v>12.79</v>
      </c>
    </row>
    <row r="31" spans="1:3" ht="12.75">
      <c r="A31" t="s">
        <v>14</v>
      </c>
      <c r="B31" t="s">
        <v>26</v>
      </c>
      <c r="C31" s="4">
        <f>C9</f>
        <v>13.54</v>
      </c>
    </row>
    <row r="32" spans="1:3" ht="12.75">
      <c r="A32" t="s">
        <v>13</v>
      </c>
      <c r="B32" t="s">
        <v>17</v>
      </c>
      <c r="C32" s="4">
        <f>C13</f>
        <v>12.855</v>
      </c>
    </row>
    <row r="33" spans="1:3" ht="12.75">
      <c r="A33" t="s">
        <v>15</v>
      </c>
      <c r="B33" t="s">
        <v>27</v>
      </c>
      <c r="C33" s="4">
        <f>C17</f>
        <v>13.805</v>
      </c>
    </row>
    <row r="34" spans="1:3" ht="12.75">
      <c r="A34" t="s">
        <v>13</v>
      </c>
      <c r="B34" t="s">
        <v>17</v>
      </c>
      <c r="C34" s="4">
        <f>C21</f>
        <v>13.14</v>
      </c>
    </row>
    <row r="35" spans="1:3" ht="12.75">
      <c r="A35" t="s">
        <v>16</v>
      </c>
      <c r="B35" t="s">
        <v>28</v>
      </c>
      <c r="C35" s="4">
        <f>C25</f>
        <v>12.879999999999999</v>
      </c>
    </row>
  </sheetData>
  <hyperlinks>
    <hyperlink ref="D1" r:id="rId1" display="http://bible.cc/romans/8-14.htm"/>
  </hyperlinks>
  <printOptions/>
  <pageMargins left="0.75" right="0.75" top="1" bottom="1" header="0.5" footer="0.5"/>
  <pageSetup orientation="portrait" paperSize="9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8">
      <selection activeCell="F29" sqref="F29"/>
    </sheetView>
  </sheetViews>
  <sheetFormatPr defaultColWidth="9.140625" defaultRowHeight="12.75"/>
  <cols>
    <col min="1" max="1" width="24.421875" style="0" customWidth="1"/>
    <col min="2" max="2" width="12.140625" style="0" customWidth="1"/>
  </cols>
  <sheetData>
    <row r="1" spans="1:4" ht="12.75">
      <c r="A1" s="1" t="s">
        <v>0</v>
      </c>
      <c r="D1" s="6" t="s">
        <v>20</v>
      </c>
    </row>
    <row r="2" spans="2:23" ht="12.75">
      <c r="B2" t="s">
        <v>1</v>
      </c>
      <c r="C2" t="s">
        <v>9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3" ht="12.75">
      <c r="A3" t="s">
        <v>13</v>
      </c>
      <c r="B3">
        <v>1</v>
      </c>
      <c r="C3" s="4">
        <v>11.27</v>
      </c>
    </row>
    <row r="4" spans="1:3" ht="12.75">
      <c r="A4" t="s">
        <v>13</v>
      </c>
      <c r="B4">
        <v>2</v>
      </c>
      <c r="C4" s="4">
        <v>14.46</v>
      </c>
    </row>
    <row r="5" spans="2:3" s="1" customFormat="1" ht="12.75">
      <c r="B5" s="1" t="s">
        <v>22</v>
      </c>
      <c r="C5" s="5">
        <f>(C3+C4)/2</f>
        <v>12.865</v>
      </c>
    </row>
    <row r="6" ht="12.75">
      <c r="C6" s="4"/>
    </row>
    <row r="7" spans="1:3" ht="12.75">
      <c r="A7" t="s">
        <v>14</v>
      </c>
      <c r="B7">
        <v>1</v>
      </c>
      <c r="C7" s="4">
        <v>12.24</v>
      </c>
    </row>
    <row r="8" spans="1:3" ht="12.75">
      <c r="A8" t="s">
        <v>14</v>
      </c>
      <c r="B8">
        <v>2</v>
      </c>
      <c r="C8" s="4">
        <v>12.02</v>
      </c>
    </row>
    <row r="9" spans="2:3" s="1" customFormat="1" ht="12.75">
      <c r="B9" s="1" t="s">
        <v>22</v>
      </c>
      <c r="C9" s="5">
        <f>(C7+C8)/2</f>
        <v>12.129999999999999</v>
      </c>
    </row>
    <row r="10" ht="12.75">
      <c r="C10" s="4"/>
    </row>
    <row r="11" spans="1:3" ht="12.75">
      <c r="A11" t="s">
        <v>13</v>
      </c>
      <c r="B11">
        <v>1</v>
      </c>
      <c r="C11" s="4">
        <v>11.7</v>
      </c>
    </row>
    <row r="12" spans="1:3" ht="12.75">
      <c r="A12" t="s">
        <v>13</v>
      </c>
      <c r="B12">
        <v>2</v>
      </c>
      <c r="C12" s="4">
        <v>13.57</v>
      </c>
    </row>
    <row r="13" spans="2:3" s="1" customFormat="1" ht="12.75">
      <c r="B13" s="1" t="s">
        <v>22</v>
      </c>
      <c r="C13" s="5">
        <f>(C11+C12)/2</f>
        <v>12.635</v>
      </c>
    </row>
    <row r="14" ht="12.75">
      <c r="C14" s="4"/>
    </row>
    <row r="15" spans="1:3" ht="12.75">
      <c r="A15" t="s">
        <v>15</v>
      </c>
      <c r="B15">
        <v>1</v>
      </c>
      <c r="C15" s="4">
        <v>14.07</v>
      </c>
    </row>
    <row r="16" spans="1:3" ht="12.75">
      <c r="A16" t="s">
        <v>15</v>
      </c>
      <c r="B16">
        <v>2</v>
      </c>
      <c r="C16" s="4">
        <v>13.16</v>
      </c>
    </row>
    <row r="17" spans="2:3" s="1" customFormat="1" ht="12.75">
      <c r="B17" s="1" t="s">
        <v>22</v>
      </c>
      <c r="C17" s="5">
        <f>(C15+C16)/2</f>
        <v>13.615</v>
      </c>
    </row>
    <row r="18" ht="12.75">
      <c r="C18" s="4"/>
    </row>
    <row r="19" spans="1:3" ht="12.75">
      <c r="A19" t="s">
        <v>13</v>
      </c>
      <c r="B19">
        <v>1</v>
      </c>
      <c r="C19" s="4">
        <v>12.99</v>
      </c>
    </row>
    <row r="20" spans="1:3" ht="12.75">
      <c r="A20" t="s">
        <v>13</v>
      </c>
      <c r="B20">
        <v>2</v>
      </c>
      <c r="C20" s="4">
        <v>12.8</v>
      </c>
    </row>
    <row r="21" spans="2:3" s="1" customFormat="1" ht="12.75">
      <c r="B21" s="1" t="s">
        <v>22</v>
      </c>
      <c r="C21" s="5">
        <f>(C19+C20)/2</f>
        <v>12.895</v>
      </c>
    </row>
    <row r="22" ht="12.75">
      <c r="C22" s="4"/>
    </row>
    <row r="23" spans="1:3" ht="12.75">
      <c r="A23" t="s">
        <v>16</v>
      </c>
      <c r="B23">
        <v>1</v>
      </c>
      <c r="C23" s="4">
        <v>14.43</v>
      </c>
    </row>
    <row r="24" spans="1:3" ht="12.75">
      <c r="A24" t="s">
        <v>16</v>
      </c>
      <c r="B24">
        <v>2</v>
      </c>
      <c r="C24" s="4">
        <v>13.72</v>
      </c>
    </row>
    <row r="25" spans="2:3" s="1" customFormat="1" ht="12.75">
      <c r="B25" s="1" t="s">
        <v>22</v>
      </c>
      <c r="C25" s="5">
        <f>(C23+C24)/2</f>
        <v>14.075</v>
      </c>
    </row>
    <row r="28" spans="1:2" s="1" customFormat="1" ht="12.75">
      <c r="A28" s="1" t="s">
        <v>18</v>
      </c>
      <c r="B28" s="1" t="s">
        <v>1</v>
      </c>
    </row>
    <row r="29" spans="3:23" ht="12.75">
      <c r="C29" t="s">
        <v>9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3" ht="12.75">
      <c r="A30" t="s">
        <v>13</v>
      </c>
      <c r="B30" t="s">
        <v>17</v>
      </c>
      <c r="C30" s="4">
        <f>C5</f>
        <v>12.865</v>
      </c>
    </row>
    <row r="31" spans="1:3" ht="12.75">
      <c r="A31" t="s">
        <v>14</v>
      </c>
      <c r="B31" t="s">
        <v>26</v>
      </c>
      <c r="C31" s="4">
        <f>C9</f>
        <v>12.129999999999999</v>
      </c>
    </row>
    <row r="32" spans="1:3" ht="12.75">
      <c r="A32" t="s">
        <v>13</v>
      </c>
      <c r="B32" t="s">
        <v>17</v>
      </c>
      <c r="C32" s="4">
        <f>C13</f>
        <v>12.635</v>
      </c>
    </row>
    <row r="33" spans="1:3" ht="12.75">
      <c r="A33" t="s">
        <v>15</v>
      </c>
      <c r="B33" t="s">
        <v>27</v>
      </c>
      <c r="C33" s="4">
        <f>C17</f>
        <v>13.615</v>
      </c>
    </row>
    <row r="34" spans="1:3" ht="12.75">
      <c r="A34" t="s">
        <v>13</v>
      </c>
      <c r="B34" t="s">
        <v>17</v>
      </c>
      <c r="C34" s="4">
        <f>C21</f>
        <v>12.895</v>
      </c>
    </row>
    <row r="35" spans="1:3" ht="12.75">
      <c r="A35" t="s">
        <v>16</v>
      </c>
      <c r="B35" t="s">
        <v>28</v>
      </c>
      <c r="C35" s="4">
        <f>C25</f>
        <v>14.075</v>
      </c>
    </row>
  </sheetData>
  <hyperlinks>
    <hyperlink ref="D1" r:id="rId1" display="http://bible.cc/romans/8-14.htm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Compania de YosoY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A. Boehm</dc:creator>
  <cp:keywords/>
  <dc:description/>
  <cp:lastModifiedBy>Robert A. Boehm</cp:lastModifiedBy>
  <dcterms:created xsi:type="dcterms:W3CDTF">2010-01-16T03:14:28Z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